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admin" sheetId="1" r:id="rId1"/>
    <sheet name="anderson" sheetId="2" r:id="rId2"/>
    <sheet name="armstrong" sheetId="3" r:id="rId3"/>
    <sheet name="austin" sheetId="4" r:id="rId4"/>
    <sheet name="milam" sheetId="5" r:id="rId5"/>
    <sheet name="b_woods" sheetId="6" r:id="rId6"/>
    <sheet name="b_wilkinson)" sheetId="7" r:id="rId7"/>
    <sheet name="bozman" sheetId="8" r:id="rId8"/>
    <sheet name="broadway" sheetId="9" r:id="rId9"/>
    <sheet name="buckalew" sheetId="10" r:id="rId10"/>
    <sheet name="bush" sheetId="11" r:id="rId11"/>
    <sheet name="ccreek" sheetId="12" r:id="rId12"/>
    <sheet name="central_w" sheetId="13" r:id="rId13"/>
    <sheet name="college_p" sheetId="14" r:id="rId14"/>
    <sheet name="collins" sheetId="15" r:id="rId15"/>
    <sheet name="chs" sheetId="16" r:id="rId16"/>
    <sheet name="chs_ag_welding" sheetId="17" r:id="rId17"/>
    <sheet name="chs_annex" sheetId="18" r:id="rId18"/>
    <sheet name="chs_bb_pressboxl" sheetId="19" r:id="rId19"/>
    <sheet name="chs_music_ctr" sheetId="20" r:id="rId20"/>
    <sheet name="chs_vocational" sheetId="21" r:id="rId21"/>
    <sheet name="chs_moorh_stad" sheetId="22" r:id="rId22"/>
    <sheet name="coulson_t" sheetId="23" r:id="rId23"/>
    <sheet name="cox" sheetId="24" r:id="rId24"/>
    <sheet name="creighton" sheetId="25" r:id="rId25"/>
    <sheet name="cryar" sheetId="26" r:id="rId26"/>
    <sheet name="david" sheetId="27" r:id="rId27"/>
    <sheet name="deretchin" sheetId="28" r:id="rId28"/>
    <sheet name="ford" sheetId="29" r:id="rId29"/>
    <sheet name="galatas" sheetId="30" r:id="rId30"/>
    <sheet name="giesinger" sheetId="31" r:id="rId31"/>
    <sheet name="glenloch" sheetId="32" r:id="rId32"/>
    <sheet name="grangerland" sheetId="33" r:id="rId33"/>
    <sheet name="grounds" sheetId="34" r:id="rId34"/>
    <sheet name="hailey" sheetId="35" r:id="rId35"/>
    <sheet name="hauke" sheetId="36" r:id="rId36"/>
    <sheet name="houser" sheetId="37" r:id="rId37"/>
    <sheet name="jjaep" sheetId="38" r:id="rId38"/>
    <sheet name="kaufman" sheetId="39" r:id="rId39"/>
    <sheet name="knox" sheetId="40" r:id="rId40"/>
    <sheet name="lamar" sheetId="41" r:id="rId41"/>
    <sheet name="mccullough" sheetId="42" r:id="rId42"/>
    <sheet name="mitchel" sheetId="43" r:id="rId43"/>
    <sheet name="moorh_jh" sheetId="44" r:id="rId44"/>
    <sheet name="nat" sheetId="45" r:id="rId45"/>
    <sheet name="north_maint" sheetId="46" r:id="rId46"/>
    <sheet name="n_transp" sheetId="47" r:id="rId47"/>
    <sheet name="or_9th" sheetId="48" r:id="rId48"/>
    <sheet name="or_elem" sheetId="49" r:id="rId49"/>
    <sheet name="or_hs" sheetId="50" r:id="rId50"/>
    <sheet name="or_transp" sheetId="51" r:id="rId51"/>
    <sheet name="peet" sheetId="52" r:id="rId52"/>
    <sheet name="police" sheetId="53" r:id="rId53"/>
    <sheet name="powell" sheetId="54" r:id="rId54"/>
    <sheet name="reaves" sheetId="55" r:id="rId55"/>
    <sheet name="rice" sheetId="56" r:id="rId56"/>
    <sheet name="runyan" sheetId="57" r:id="rId57"/>
    <sheet name="sally_ride" sheetId="58" r:id="rId58"/>
    <sheet name="s_houston" sheetId="59" r:id="rId59"/>
    <sheet name="s_jacinto" sheetId="60" r:id="rId60"/>
    <sheet name="s_maint_cust_warh" sheetId="61" r:id="rId61"/>
    <sheet name="s_transp" sheetId="62" r:id="rId62"/>
    <sheet name="textbooks" sheetId="63" r:id="rId63"/>
    <sheet name="travis" sheetId="64" r:id="rId64"/>
    <sheet name="twhs_9th" sheetId="65" r:id="rId65"/>
    <sheet name="vogel" sheetId="66" r:id="rId66"/>
    <sheet name="w_jett" sheetId="67" r:id="rId67"/>
    <sheet name="washington" sheetId="68" r:id="rId68"/>
    <sheet name="wilkerson" sheetId="69" r:id="rId69"/>
    <sheet name="woodlands_hs" sheetId="70" r:id="rId70"/>
    <sheet name="york" sheetId="71" r:id="rId71"/>
    <sheet name="tot" sheetId="72" r:id="rId72"/>
  </sheets>
  <definedNames>
    <definedName name="_xlnm.Print_Area" localSheetId="71">'tot'!$A$1:$B$78</definedName>
  </definedNames>
  <calcPr fullCalcOnLoad="1"/>
</workbook>
</file>

<file path=xl/sharedStrings.xml><?xml version="1.0" encoding="utf-8"?>
<sst xmlns="http://schemas.openxmlformats.org/spreadsheetml/2006/main" count="937" uniqueCount="208">
  <si>
    <t>Reaves</t>
  </si>
  <si>
    <t>Giesinger</t>
  </si>
  <si>
    <t>Cryar</t>
  </si>
  <si>
    <t>Admin BLDG</t>
  </si>
  <si>
    <t>Conroe High</t>
  </si>
  <si>
    <t>Conroe High AG</t>
  </si>
  <si>
    <t>Conroe High Annex</t>
  </si>
  <si>
    <t>Conroe Baseball Pressbox</t>
  </si>
  <si>
    <t>Conroe High Music</t>
  </si>
  <si>
    <t>Conroe High Vocational</t>
  </si>
  <si>
    <t>Moorehead Stadium</t>
  </si>
  <si>
    <t>Peet</t>
  </si>
  <si>
    <t>Rice</t>
  </si>
  <si>
    <t>Armstrong</t>
  </si>
  <si>
    <t>Bonnie Wilkerson Elem</t>
  </si>
  <si>
    <t>Runyan</t>
  </si>
  <si>
    <t>Washington</t>
  </si>
  <si>
    <t>Sam Houston</t>
  </si>
  <si>
    <t>Travis</t>
  </si>
  <si>
    <t>Hauke</t>
  </si>
  <si>
    <t>JJAEP</t>
  </si>
  <si>
    <t>Anderson</t>
  </si>
  <si>
    <t>Bozman Iter.</t>
  </si>
  <si>
    <t>San Jacinto</t>
  </si>
  <si>
    <t>Milam</t>
  </si>
  <si>
    <t>Granger-land</t>
  </si>
  <si>
    <t>Caney Creek HS</t>
  </si>
  <si>
    <t>Moorehead JHS</t>
  </si>
  <si>
    <t>Creighton</t>
  </si>
  <si>
    <t>Austin</t>
  </si>
  <si>
    <t>College Park HS</t>
  </si>
  <si>
    <t>Collins</t>
  </si>
  <si>
    <t>Woodlands  High</t>
  </si>
  <si>
    <t>Powell</t>
  </si>
  <si>
    <t>Galatas</t>
  </si>
  <si>
    <t>Bush</t>
  </si>
  <si>
    <t>Mitchell</t>
  </si>
  <si>
    <t>Buckalew</t>
  </si>
  <si>
    <t>Dretchin</t>
  </si>
  <si>
    <t>Coulson Tough</t>
  </si>
  <si>
    <t>TWHS 9th</t>
  </si>
  <si>
    <t>David</t>
  </si>
  <si>
    <t>Sally Ride</t>
  </si>
  <si>
    <t>McCullough</t>
  </si>
  <si>
    <t>Glen Loch</t>
  </si>
  <si>
    <t>Lamar</t>
  </si>
  <si>
    <t>Knox</t>
  </si>
  <si>
    <t>Wilkerson</t>
  </si>
  <si>
    <t>Hailey</t>
  </si>
  <si>
    <t>Kaufman</t>
  </si>
  <si>
    <t>Cox</t>
  </si>
  <si>
    <t>York</t>
  </si>
  <si>
    <t>Broadway</t>
  </si>
  <si>
    <t>Birnham Woods Elem</t>
  </si>
  <si>
    <t>Ford</t>
  </si>
  <si>
    <t>Central Warehouse</t>
  </si>
  <si>
    <t>Grounds</t>
  </si>
  <si>
    <t>North Maint</t>
  </si>
  <si>
    <t>Text Books</t>
  </si>
  <si>
    <t>North Trans</t>
  </si>
  <si>
    <t>Natatorium</t>
  </si>
  <si>
    <t>So. Maint Warehouse</t>
  </si>
  <si>
    <t>Oak Ridge Trans</t>
  </si>
  <si>
    <t>Vogel</t>
  </si>
  <si>
    <t>Houser</t>
  </si>
  <si>
    <t>Oak Ridge High</t>
  </si>
  <si>
    <t>Oak Ridge 9th</t>
  </si>
  <si>
    <t>Oak Ridge Ele.</t>
  </si>
  <si>
    <t>Size</t>
  </si>
  <si>
    <t>Qty</t>
  </si>
  <si>
    <t>16x20x2</t>
  </si>
  <si>
    <t>16x25x2</t>
  </si>
  <si>
    <t>20x20x2</t>
  </si>
  <si>
    <t>20x25x2</t>
  </si>
  <si>
    <t>12x24x2</t>
  </si>
  <si>
    <t>24x24x2</t>
  </si>
  <si>
    <t>15x30x1</t>
  </si>
  <si>
    <t>16x25x1</t>
  </si>
  <si>
    <t>20x24x2</t>
  </si>
  <si>
    <t>12x24x1</t>
  </si>
  <si>
    <t>16x20x4</t>
  </si>
  <si>
    <t>24x24x4</t>
  </si>
  <si>
    <t>16x32x2</t>
  </si>
  <si>
    <t>25x25x2</t>
  </si>
  <si>
    <t>14x24x1</t>
  </si>
  <si>
    <t>16x32x1</t>
  </si>
  <si>
    <t>10x66x1</t>
  </si>
  <si>
    <t>10x60x1</t>
  </si>
  <si>
    <t>10x46x1</t>
  </si>
  <si>
    <t>10x56x1</t>
  </si>
  <si>
    <t>10x76x1</t>
  </si>
  <si>
    <t>20x36x1</t>
  </si>
  <si>
    <t>15x32x1</t>
  </si>
  <si>
    <t>15x20x2</t>
  </si>
  <si>
    <t>14x25x1</t>
  </si>
  <si>
    <t>16x30x1</t>
  </si>
  <si>
    <t>20x30x1</t>
  </si>
  <si>
    <t>25x25x1</t>
  </si>
  <si>
    <t>22x24x1</t>
  </si>
  <si>
    <t>12x12x1</t>
  </si>
  <si>
    <t>9x30x1</t>
  </si>
  <si>
    <t>18x18x1</t>
  </si>
  <si>
    <t>12x25x1</t>
  </si>
  <si>
    <t>12x20x2</t>
  </si>
  <si>
    <t>20x20x1</t>
  </si>
  <si>
    <t>14x34x1</t>
  </si>
  <si>
    <t>16x18x1</t>
  </si>
  <si>
    <t>16x36x1</t>
  </si>
  <si>
    <t>16x42x1</t>
  </si>
  <si>
    <t>16x20x1</t>
  </si>
  <si>
    <t>16x16x2</t>
  </si>
  <si>
    <t>14x20x1</t>
  </si>
  <si>
    <t>15x31x1</t>
  </si>
  <si>
    <t>17x17x1</t>
  </si>
  <si>
    <t>17x25x1</t>
  </si>
  <si>
    <t>20x20x4</t>
  </si>
  <si>
    <t>14x25x2</t>
  </si>
  <si>
    <t>18x24x2</t>
  </si>
  <si>
    <t>16x21x1</t>
  </si>
  <si>
    <t>16x16x1</t>
  </si>
  <si>
    <t>14x30x1</t>
  </si>
  <si>
    <t>20x25x1</t>
  </si>
  <si>
    <t>20x22x1</t>
  </si>
  <si>
    <t>18x34x1</t>
  </si>
  <si>
    <t>Total Filters</t>
  </si>
  <si>
    <t>20x25x4</t>
  </si>
  <si>
    <t>18x18x2</t>
  </si>
  <si>
    <t>16x21x3/4</t>
  </si>
  <si>
    <t>Police</t>
  </si>
  <si>
    <t>So. Transp</t>
  </si>
  <si>
    <t>Walter Jett Center</t>
  </si>
  <si>
    <t>14x20x2</t>
  </si>
  <si>
    <t>15x36x1</t>
  </si>
  <si>
    <t>16x24x1</t>
  </si>
  <si>
    <t>Facility</t>
  </si>
  <si>
    <t>Name</t>
  </si>
  <si>
    <t>Caney Creek H.S.</t>
  </si>
  <si>
    <t>Conroe H.S,; Annex; CACT</t>
  </si>
  <si>
    <t>TWHS (11-12)</t>
  </si>
  <si>
    <t>TWHS 9th. Grade Campus</t>
  </si>
  <si>
    <t>TWHS College Park</t>
  </si>
  <si>
    <t>Oak Ridge H.S.</t>
  </si>
  <si>
    <t>Oak Ridge H.S. 9th. Grade Campus</t>
  </si>
  <si>
    <t>Hauke Academic Alternative</t>
  </si>
  <si>
    <t>Sub-Totals High School</t>
  </si>
  <si>
    <t>Knox J.H.</t>
  </si>
  <si>
    <t>McCullough J.H.</t>
  </si>
  <si>
    <t>Moorhead J.H.(old grangerland)</t>
  </si>
  <si>
    <t>Peet J.H.</t>
  </si>
  <si>
    <t>Washington J.H.</t>
  </si>
  <si>
    <t>York J.H. (new School)</t>
  </si>
  <si>
    <t>Sub-Totals Junior High</t>
  </si>
  <si>
    <t>Collins Int.</t>
  </si>
  <si>
    <t>Cox Intermediate (new) (flex 10)</t>
  </si>
  <si>
    <t>Cryar Int. (flex4)</t>
  </si>
  <si>
    <t>Grangerland Int. (flex9)</t>
  </si>
  <si>
    <t>Mitchell Int.</t>
  </si>
  <si>
    <t>Travis Int.</t>
  </si>
  <si>
    <t>Vogel Int.</t>
  </si>
  <si>
    <t>Wilkerson Int.</t>
  </si>
  <si>
    <t>Sub-Totals Intermediate</t>
  </si>
  <si>
    <t>Anderson Elem.</t>
  </si>
  <si>
    <t>Armstrong Elem.</t>
  </si>
  <si>
    <t>Austin Elem.</t>
  </si>
  <si>
    <t>Buckalew Elem.(flex8)</t>
  </si>
  <si>
    <t>Bush Elem.</t>
  </si>
  <si>
    <t>Creighton Elem.</t>
  </si>
  <si>
    <t>David Elem.</t>
  </si>
  <si>
    <t>Deretchin Elem.</t>
  </si>
  <si>
    <t>Ford Elem.</t>
  </si>
  <si>
    <t>Galatas Elem.</t>
  </si>
  <si>
    <t>Giesinger Elem.</t>
  </si>
  <si>
    <t>Glen Loch Elem.</t>
  </si>
  <si>
    <t>Hailey Elem.</t>
  </si>
  <si>
    <t>Houser Elem.</t>
  </si>
  <si>
    <t>Houston Elem.</t>
  </si>
  <si>
    <t>Kaufman Elem. (flex6)</t>
  </si>
  <si>
    <t>Lamar Elem.</t>
  </si>
  <si>
    <t>Milam Elem. (flex7)</t>
  </si>
  <si>
    <t>Oak Ridge Elem.</t>
  </si>
  <si>
    <t>Powell Elem.</t>
  </si>
  <si>
    <t>Reaves Elem.</t>
  </si>
  <si>
    <t>Rice Elem.</t>
  </si>
  <si>
    <t>Ride Elem.</t>
  </si>
  <si>
    <t>Runyan Elem.</t>
  </si>
  <si>
    <t>San Jacinto Elem.</t>
  </si>
  <si>
    <t>Coulson Tough K-6</t>
  </si>
  <si>
    <t>Sub-Totals Elementary</t>
  </si>
  <si>
    <t>Jett Center (old Houston)</t>
  </si>
  <si>
    <t>DAEP &amp; JJAEP (old anderson)</t>
  </si>
  <si>
    <t>South Maint- Custodial-Warehouse Complex</t>
  </si>
  <si>
    <t>Technology/Administration</t>
  </si>
  <si>
    <t>Sub-Totals Misc. Facilities</t>
  </si>
  <si>
    <t>TO PRINT USE LEGAL SIZE SHEET.</t>
  </si>
  <si>
    <t>Custodial North</t>
  </si>
  <si>
    <t xml:space="preserve">North Transportation </t>
  </si>
  <si>
    <t>South Transportation, Oak Ridge Transp.</t>
  </si>
  <si>
    <t>Birnham Woods  Elem.</t>
  </si>
  <si>
    <t>Bonnie Wilkinson  Elem.</t>
  </si>
  <si>
    <t>Bozman Int.</t>
  </si>
  <si>
    <t>Broadway Elem.</t>
  </si>
  <si>
    <t>Maintenance North &amp; Grounds Dept.</t>
  </si>
  <si>
    <t>Police Dept.</t>
  </si>
  <si>
    <t>Textbooks</t>
  </si>
  <si>
    <t>Filters Grand Total All Facilities</t>
  </si>
  <si>
    <t>Filter</t>
  </si>
  <si>
    <t>Count</t>
  </si>
  <si>
    <t>WE HAVE THIS IN STOCK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</si>
</sst>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double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ill="1" applyAlignment="1">
      <alignment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10" xfId="0" applyBorder="1" applyAlignment="1">
      <alignment/>
    </xf>
    <xf numFmtId="164" fontId="2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164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64" fontId="42" fillId="0" borderId="34" xfId="0" applyNumberFormat="1" applyFont="1" applyFill="1" applyBorder="1" applyAlignment="1">
      <alignment/>
    </xf>
    <xf numFmtId="44" fontId="0" fillId="0" borderId="0" xfId="44" applyFont="1" applyAlignment="1">
      <alignment/>
    </xf>
    <xf numFmtId="44" fontId="0" fillId="0" borderId="35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2" width="11.28125" style="1" customWidth="1"/>
  </cols>
  <sheetData>
    <row r="1" spans="1:2" ht="32.25" thickBot="1">
      <c r="A1" s="10"/>
      <c r="B1" s="13" t="s">
        <v>3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5</v>
      </c>
    </row>
    <row r="4" spans="1:2" ht="15.75">
      <c r="A4" s="20" t="s">
        <v>70</v>
      </c>
      <c r="B4" s="2">
        <v>22</v>
      </c>
    </row>
    <row r="5" spans="1:2" ht="15.75">
      <c r="A5" s="2" t="s">
        <v>71</v>
      </c>
      <c r="B5" s="2">
        <v>38</v>
      </c>
    </row>
    <row r="6" spans="1:2" ht="15.75">
      <c r="A6" s="2" t="s">
        <v>72</v>
      </c>
      <c r="B6" s="2">
        <v>14</v>
      </c>
    </row>
    <row r="7" spans="1:2" ht="15.75">
      <c r="A7" s="2" t="s">
        <v>73</v>
      </c>
      <c r="B7" s="2">
        <v>11</v>
      </c>
    </row>
    <row r="8" spans="1:2" ht="15.75">
      <c r="A8" s="2" t="s">
        <v>75</v>
      </c>
      <c r="B8" s="2">
        <v>39</v>
      </c>
    </row>
    <row r="9" spans="1:2" ht="15.75">
      <c r="A9" s="2" t="s">
        <v>81</v>
      </c>
      <c r="B9" s="2">
        <v>5</v>
      </c>
    </row>
    <row r="10" ht="15.75">
      <c r="A10" s="2"/>
    </row>
    <row r="11" spans="1:2" ht="15.75">
      <c r="A11" s="28" t="s">
        <v>124</v>
      </c>
      <c r="B11" s="2">
        <f>SUM(B3:B9)</f>
        <v>134</v>
      </c>
    </row>
    <row r="12" spans="1:2" ht="15.75">
      <c r="A12" s="9"/>
      <c r="B12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" sqref="B5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37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77</v>
      </c>
      <c r="B3" s="2">
        <v>29</v>
      </c>
    </row>
    <row r="4" spans="1:2" ht="15.75">
      <c r="A4" s="2" t="s">
        <v>72</v>
      </c>
      <c r="B4" s="2">
        <v>16</v>
      </c>
    </row>
    <row r="5" spans="1:2" ht="15.75">
      <c r="A5" s="2" t="s">
        <v>73</v>
      </c>
      <c r="B5" s="2">
        <f>42+13</f>
        <v>55</v>
      </c>
    </row>
    <row r="6" spans="1:2" ht="15.75">
      <c r="A6" s="2"/>
      <c r="B6" s="2"/>
    </row>
    <row r="7" spans="1:2" ht="15.75">
      <c r="A7" s="28" t="s">
        <v>124</v>
      </c>
      <c r="B7" s="3">
        <f>SUM(B3:B5)</f>
        <v>100</v>
      </c>
    </row>
    <row r="8" spans="1:2" ht="15.75">
      <c r="A8" s="9"/>
      <c r="B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6" sqref="B6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35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12</v>
      </c>
    </row>
    <row r="4" spans="1:2" ht="15.75">
      <c r="A4" s="2" t="s">
        <v>95</v>
      </c>
      <c r="B4" s="2">
        <v>4</v>
      </c>
    </row>
    <row r="5" spans="1:2" ht="15.75">
      <c r="A5" s="2" t="s">
        <v>72</v>
      </c>
      <c r="B5" s="2">
        <v>2</v>
      </c>
    </row>
    <row r="6" spans="1:2" ht="15.75">
      <c r="A6" s="2" t="s">
        <v>73</v>
      </c>
      <c r="B6" s="2">
        <v>30</v>
      </c>
    </row>
    <row r="7" spans="1:2" ht="15.75">
      <c r="A7" s="2"/>
      <c r="B7" s="2"/>
    </row>
    <row r="8" spans="1:2" ht="15.75">
      <c r="A8" s="28" t="s">
        <v>124</v>
      </c>
      <c r="B8" s="3">
        <f>SUM(B3:B6)</f>
        <v>48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9" sqref="B9"/>
    </sheetView>
  </sheetViews>
  <sheetFormatPr defaultColWidth="9.140625" defaultRowHeight="15"/>
  <cols>
    <col min="1" max="2" width="11.28125" style="1" customWidth="1"/>
  </cols>
  <sheetData>
    <row r="1" spans="1:2" ht="32.25" thickBot="1">
      <c r="A1" s="10"/>
      <c r="B1" s="11" t="s">
        <v>26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12</v>
      </c>
    </row>
    <row r="4" spans="1:2" ht="15.75">
      <c r="A4" s="20" t="s">
        <v>70</v>
      </c>
      <c r="B4" s="2">
        <v>181</v>
      </c>
    </row>
    <row r="5" spans="1:2" ht="15.75">
      <c r="A5" s="2" t="s">
        <v>77</v>
      </c>
      <c r="B5" s="2">
        <v>1</v>
      </c>
    </row>
    <row r="6" spans="1:2" ht="15.75">
      <c r="A6" s="2" t="s">
        <v>71</v>
      </c>
      <c r="B6" s="2">
        <v>332</v>
      </c>
    </row>
    <row r="7" spans="1:2" ht="15.75">
      <c r="A7" s="2" t="s">
        <v>123</v>
      </c>
      <c r="B7" s="2">
        <v>1</v>
      </c>
    </row>
    <row r="8" spans="1:2" ht="15.75">
      <c r="A8" s="2" t="s">
        <v>72</v>
      </c>
      <c r="B8" s="2">
        <v>100</v>
      </c>
    </row>
    <row r="9" spans="1:2" ht="15.75">
      <c r="A9" s="2" t="s">
        <v>78</v>
      </c>
      <c r="B9" s="2">
        <v>9</v>
      </c>
    </row>
    <row r="10" spans="1:2" ht="15.75">
      <c r="A10" s="2" t="s">
        <v>73</v>
      </c>
      <c r="B10" s="2">
        <v>134</v>
      </c>
    </row>
    <row r="11" spans="1:2" ht="15.75">
      <c r="A11" s="2"/>
      <c r="B11" s="2"/>
    </row>
    <row r="12" spans="1:2" ht="15.75">
      <c r="A12" s="28" t="s">
        <v>124</v>
      </c>
      <c r="B12" s="3">
        <f>SUM(B3:B10)</f>
        <v>770</v>
      </c>
    </row>
    <row r="13" spans="1:2" ht="15.75">
      <c r="A13" s="9"/>
      <c r="B13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28125" style="1" customWidth="1"/>
    <col min="2" max="2" width="11.8515625" style="1" customWidth="1"/>
  </cols>
  <sheetData>
    <row r="1" spans="1:2" ht="32.25" thickBot="1">
      <c r="A1" s="10"/>
      <c r="B1" s="13" t="s">
        <v>55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77</v>
      </c>
      <c r="B3" s="2">
        <v>8</v>
      </c>
    </row>
    <row r="4" spans="1:2" ht="15.75">
      <c r="A4" s="2"/>
      <c r="B4" s="2"/>
    </row>
    <row r="5" spans="1:2" ht="15.75">
      <c r="A5" s="28" t="s">
        <v>124</v>
      </c>
      <c r="B5" s="3">
        <f>SUM(B3:B3)</f>
        <v>8</v>
      </c>
    </row>
    <row r="6" spans="1:2" ht="15.75">
      <c r="A6" s="9"/>
      <c r="B6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1.28125" style="1" customWidth="1"/>
  </cols>
  <sheetData>
    <row r="1" spans="1:2" ht="32.25" thickBot="1">
      <c r="A1" s="10"/>
      <c r="B1" s="11" t="s">
        <v>30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117</v>
      </c>
    </row>
    <row r="4" spans="1:2" ht="15.75">
      <c r="A4" s="2" t="s">
        <v>71</v>
      </c>
      <c r="B4" s="2">
        <v>51</v>
      </c>
    </row>
    <row r="5" spans="1:2" ht="15.75">
      <c r="A5" s="2" t="s">
        <v>72</v>
      </c>
      <c r="B5" s="2">
        <v>71</v>
      </c>
    </row>
    <row r="6" spans="1:2" ht="15.75">
      <c r="A6" s="2" t="s">
        <v>78</v>
      </c>
      <c r="B6" s="2">
        <v>36</v>
      </c>
    </row>
    <row r="7" spans="1:2" ht="15.75">
      <c r="A7" s="2" t="s">
        <v>73</v>
      </c>
      <c r="B7" s="2">
        <v>44</v>
      </c>
    </row>
    <row r="8" spans="1:2" ht="15.75">
      <c r="A8" s="2" t="s">
        <v>75</v>
      </c>
      <c r="B8" s="2">
        <v>34</v>
      </c>
    </row>
    <row r="9" spans="1:2" ht="15.75">
      <c r="A9" s="2"/>
      <c r="B9" s="2"/>
    </row>
    <row r="10" spans="1:2" ht="15.75">
      <c r="A10" s="28" t="s">
        <v>124</v>
      </c>
      <c r="B10" s="3">
        <f>SUM(B3:B8)</f>
        <v>353</v>
      </c>
    </row>
    <row r="11" spans="1:2" ht="15.75">
      <c r="A11" s="9"/>
      <c r="B1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7" sqref="B7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31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3</v>
      </c>
    </row>
    <row r="4" spans="1:2" ht="15.75">
      <c r="A4" s="20" t="s">
        <v>70</v>
      </c>
      <c r="B4" s="2">
        <v>6</v>
      </c>
    </row>
    <row r="5" spans="1:2" ht="15.75">
      <c r="A5" s="2" t="s">
        <v>71</v>
      </c>
      <c r="B5" s="2">
        <v>60</v>
      </c>
    </row>
    <row r="6" spans="1:2" ht="15.75">
      <c r="A6" s="2" t="s">
        <v>72</v>
      </c>
      <c r="B6" s="2">
        <v>12</v>
      </c>
    </row>
    <row r="7" spans="1:2" ht="15.75">
      <c r="A7" s="2" t="s">
        <v>78</v>
      </c>
      <c r="B7" s="2">
        <v>2</v>
      </c>
    </row>
    <row r="8" spans="1:2" ht="15.75">
      <c r="A8" s="2" t="s">
        <v>73</v>
      </c>
      <c r="B8" s="2">
        <v>27</v>
      </c>
    </row>
    <row r="9" spans="1:2" ht="15.75">
      <c r="A9" s="2"/>
      <c r="B9" s="2"/>
    </row>
    <row r="10" spans="1:2" ht="15.75">
      <c r="A10" s="28" t="s">
        <v>124</v>
      </c>
      <c r="B10" s="3">
        <f>SUM(B3:B8)</f>
        <v>110</v>
      </c>
    </row>
    <row r="11" spans="1:2" ht="15.75">
      <c r="A11" s="9"/>
      <c r="B1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4">
      <selection activeCell="B19" sqref="B19"/>
    </sheetView>
  </sheetViews>
  <sheetFormatPr defaultColWidth="9.140625" defaultRowHeight="15"/>
  <cols>
    <col min="1" max="2" width="11.28125" style="1" customWidth="1"/>
  </cols>
  <sheetData>
    <row r="1" spans="1:2" ht="32.25" thickBot="1">
      <c r="A1" s="10"/>
      <c r="B1" s="14" t="s">
        <v>4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88</v>
      </c>
      <c r="B3" s="20">
        <v>6</v>
      </c>
    </row>
    <row r="4" spans="1:2" ht="15.75">
      <c r="A4" s="2" t="s">
        <v>89</v>
      </c>
      <c r="B4" s="2">
        <v>3</v>
      </c>
    </row>
    <row r="5" spans="1:2" ht="15.75">
      <c r="A5" s="2" t="s">
        <v>86</v>
      </c>
      <c r="B5" s="2">
        <v>19</v>
      </c>
    </row>
    <row r="6" spans="1:2" ht="15.75">
      <c r="A6" s="2" t="s">
        <v>90</v>
      </c>
      <c r="B6" s="2">
        <f>3+2</f>
        <v>5</v>
      </c>
    </row>
    <row r="7" spans="1:2" ht="15.75">
      <c r="A7" s="2" t="s">
        <v>74</v>
      </c>
      <c r="B7" s="2">
        <v>24</v>
      </c>
    </row>
    <row r="8" spans="1:2" ht="15.75">
      <c r="A8" s="2" t="s">
        <v>94</v>
      </c>
      <c r="B8" s="2">
        <v>1</v>
      </c>
    </row>
    <row r="9" spans="1:2" ht="15.75">
      <c r="A9" s="2" t="s">
        <v>105</v>
      </c>
      <c r="B9" s="2">
        <v>3</v>
      </c>
    </row>
    <row r="10" spans="1:2" ht="15.75">
      <c r="A10" s="2" t="s">
        <v>76</v>
      </c>
      <c r="B10" s="2">
        <v>3</v>
      </c>
    </row>
    <row r="11" spans="1:2" ht="15.75">
      <c r="A11" s="2" t="s">
        <v>106</v>
      </c>
      <c r="B11" s="2">
        <v>1</v>
      </c>
    </row>
    <row r="12" spans="1:2" ht="15.75">
      <c r="A12" s="2" t="s">
        <v>109</v>
      </c>
      <c r="B12" s="2">
        <v>4</v>
      </c>
    </row>
    <row r="13" spans="1:2" ht="15.75">
      <c r="A13" s="20" t="s">
        <v>70</v>
      </c>
      <c r="B13" s="2">
        <v>153</v>
      </c>
    </row>
    <row r="14" spans="1:2" ht="15.75">
      <c r="A14" s="2" t="s">
        <v>71</v>
      </c>
      <c r="B14" s="2">
        <v>149</v>
      </c>
    </row>
    <row r="15" spans="1:2" ht="15.75">
      <c r="A15" s="2" t="s">
        <v>85</v>
      </c>
      <c r="B15" s="2">
        <v>3</v>
      </c>
    </row>
    <row r="16" spans="1:2" ht="15.75">
      <c r="A16" s="2" t="s">
        <v>107</v>
      </c>
      <c r="B16" s="2">
        <v>3</v>
      </c>
    </row>
    <row r="17" spans="1:2" ht="15.75">
      <c r="A17" s="2" t="s">
        <v>117</v>
      </c>
      <c r="B17" s="2">
        <v>4</v>
      </c>
    </row>
    <row r="18" spans="1:2" ht="15.75">
      <c r="A18" s="2" t="s">
        <v>72</v>
      </c>
      <c r="B18" s="2">
        <v>101</v>
      </c>
    </row>
    <row r="19" spans="1:2" ht="15.75">
      <c r="A19" s="2" t="s">
        <v>78</v>
      </c>
      <c r="B19" s="2">
        <v>40</v>
      </c>
    </row>
    <row r="20" spans="1:2" ht="15.75">
      <c r="A20" s="2" t="s">
        <v>73</v>
      </c>
      <c r="B20" s="2">
        <v>53</v>
      </c>
    </row>
    <row r="21" spans="1:2" ht="15.75">
      <c r="A21" s="2" t="s">
        <v>91</v>
      </c>
      <c r="B21" s="2">
        <v>2</v>
      </c>
    </row>
    <row r="22" spans="1:2" ht="15.75">
      <c r="A22" s="2" t="s">
        <v>75</v>
      </c>
      <c r="B22" s="2">
        <v>4</v>
      </c>
    </row>
    <row r="23" spans="1:2" ht="15.75">
      <c r="A23" s="2"/>
      <c r="B23" s="2"/>
    </row>
    <row r="24" spans="1:2" ht="15.75">
      <c r="A24" s="28" t="s">
        <v>124</v>
      </c>
      <c r="B24" s="3">
        <f>SUM(B3:B22)</f>
        <v>581</v>
      </c>
    </row>
    <row r="25" spans="1:2" ht="15.75">
      <c r="A25" s="9"/>
      <c r="B2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46">
      <selection activeCell="C56" sqref="C56"/>
    </sheetView>
  </sheetViews>
  <sheetFormatPr defaultColWidth="9.140625" defaultRowHeight="15"/>
  <cols>
    <col min="1" max="2" width="11.28125" style="1" customWidth="1"/>
  </cols>
  <sheetData>
    <row r="1" spans="1:2" ht="32.25" thickBot="1">
      <c r="A1" s="10"/>
      <c r="B1" s="14" t="s">
        <v>5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88</v>
      </c>
      <c r="B3" s="20"/>
    </row>
    <row r="4" spans="1:2" ht="15.75">
      <c r="A4" s="2" t="s">
        <v>89</v>
      </c>
      <c r="B4" s="2"/>
    </row>
    <row r="5" spans="1:2" ht="15.75">
      <c r="A5" s="2" t="s">
        <v>87</v>
      </c>
      <c r="B5" s="2"/>
    </row>
    <row r="6" spans="1:2" ht="15.75">
      <c r="A6" s="2" t="s">
        <v>86</v>
      </c>
      <c r="B6" s="2"/>
    </row>
    <row r="7" spans="1:2" ht="15.75">
      <c r="A7" s="2" t="s">
        <v>90</v>
      </c>
      <c r="B7" s="2"/>
    </row>
    <row r="8" spans="1:2" ht="15.75">
      <c r="A8" s="2" t="s">
        <v>99</v>
      </c>
      <c r="B8" s="2"/>
    </row>
    <row r="9" spans="1:2" ht="15.75">
      <c r="A9" s="2" t="s">
        <v>103</v>
      </c>
      <c r="B9" s="2"/>
    </row>
    <row r="10" spans="1:2" ht="15.75">
      <c r="A10" s="2" t="s">
        <v>79</v>
      </c>
      <c r="B10" s="2"/>
    </row>
    <row r="11" spans="1:2" ht="15.75">
      <c r="A11" s="2" t="s">
        <v>74</v>
      </c>
      <c r="B11" s="2"/>
    </row>
    <row r="12" spans="1:2" ht="15.75">
      <c r="A12" s="2" t="s">
        <v>102</v>
      </c>
      <c r="B12" s="2"/>
    </row>
    <row r="13" spans="1:2" ht="15.75">
      <c r="A13" s="2" t="s">
        <v>111</v>
      </c>
      <c r="B13" s="2"/>
    </row>
    <row r="14" spans="1:2" ht="15.75">
      <c r="A14" s="2" t="s">
        <v>131</v>
      </c>
      <c r="B14" s="2"/>
    </row>
    <row r="15" spans="1:2" ht="15.75">
      <c r="A15" s="2" t="s">
        <v>84</v>
      </c>
      <c r="B15" s="2"/>
    </row>
    <row r="16" spans="1:2" ht="15.75">
      <c r="A16" s="2" t="s">
        <v>94</v>
      </c>
      <c r="B16" s="2"/>
    </row>
    <row r="17" spans="1:2" ht="15.75">
      <c r="A17" s="2" t="s">
        <v>116</v>
      </c>
      <c r="B17" s="2"/>
    </row>
    <row r="18" spans="1:2" ht="15.75">
      <c r="A18" s="2" t="s">
        <v>120</v>
      </c>
      <c r="B18" s="2"/>
    </row>
    <row r="19" spans="1:2" ht="15.75">
      <c r="A19" s="2" t="s">
        <v>105</v>
      </c>
      <c r="B19" s="2"/>
    </row>
    <row r="20" spans="1:2" ht="15.75">
      <c r="A20" s="2" t="s">
        <v>93</v>
      </c>
      <c r="B20" s="2"/>
    </row>
    <row r="21" spans="1:2" ht="15.75">
      <c r="A21" s="2" t="s">
        <v>76</v>
      </c>
      <c r="B21" s="2"/>
    </row>
    <row r="22" spans="1:2" ht="15.75">
      <c r="A22" s="2" t="s">
        <v>112</v>
      </c>
      <c r="B22" s="2"/>
    </row>
    <row r="23" spans="1:2" ht="15.75">
      <c r="A23" s="2" t="s">
        <v>92</v>
      </c>
      <c r="B23" s="2"/>
    </row>
    <row r="24" spans="1:2" ht="15.75">
      <c r="A24" s="2" t="s">
        <v>132</v>
      </c>
      <c r="B24" s="2"/>
    </row>
    <row r="25" spans="1:2" ht="15.75">
      <c r="A25" s="2" t="s">
        <v>119</v>
      </c>
      <c r="B25" s="2"/>
    </row>
    <row r="26" spans="1:2" ht="15.75">
      <c r="A26" s="2" t="s">
        <v>110</v>
      </c>
      <c r="B26" s="2"/>
    </row>
    <row r="27" spans="1:2" ht="15.75">
      <c r="A27" s="2" t="s">
        <v>106</v>
      </c>
      <c r="B27" s="2"/>
    </row>
    <row r="28" spans="1:2" ht="15.75">
      <c r="A28" s="2" t="s">
        <v>109</v>
      </c>
      <c r="B28" s="2"/>
    </row>
    <row r="29" spans="1:2" ht="15.75">
      <c r="A29" s="20" t="s">
        <v>70</v>
      </c>
      <c r="B29" s="2"/>
    </row>
    <row r="30" spans="1:2" ht="15.75">
      <c r="A30" s="2" t="s">
        <v>80</v>
      </c>
      <c r="B30" s="2"/>
    </row>
    <row r="31" spans="1:2" ht="15.75">
      <c r="A31" s="2" t="s">
        <v>118</v>
      </c>
      <c r="B31" s="2"/>
    </row>
    <row r="32" spans="1:2" ht="15.75">
      <c r="A32" s="2" t="s">
        <v>127</v>
      </c>
      <c r="B32" s="2"/>
    </row>
    <row r="33" spans="1:2" ht="15.75">
      <c r="A33" s="2" t="s">
        <v>133</v>
      </c>
      <c r="B33" s="2"/>
    </row>
    <row r="34" spans="1:2" ht="15.75">
      <c r="A34" s="2" t="s">
        <v>77</v>
      </c>
      <c r="B34" s="2"/>
    </row>
    <row r="35" spans="1:2" ht="15.75">
      <c r="A35" s="2" t="s">
        <v>71</v>
      </c>
      <c r="B35" s="2"/>
    </row>
    <row r="36" spans="1:2" ht="15.75">
      <c r="A36" s="2" t="s">
        <v>95</v>
      </c>
      <c r="B36" s="2"/>
    </row>
    <row r="37" spans="1:2" ht="15.75">
      <c r="A37" s="2" t="s">
        <v>85</v>
      </c>
      <c r="B37" s="2"/>
    </row>
    <row r="38" spans="1:2" ht="15.75">
      <c r="A38" s="2" t="s">
        <v>82</v>
      </c>
      <c r="B38" s="2"/>
    </row>
    <row r="39" spans="1:2" ht="15.75">
      <c r="A39" s="2" t="s">
        <v>107</v>
      </c>
      <c r="B39" s="2"/>
    </row>
    <row r="40" spans="1:2" ht="15.75">
      <c r="A40" s="2" t="s">
        <v>108</v>
      </c>
      <c r="B40" s="2"/>
    </row>
    <row r="41" spans="1:2" ht="15.75">
      <c r="A41" s="2" t="s">
        <v>113</v>
      </c>
      <c r="B41" s="2"/>
    </row>
    <row r="42" spans="1:2" ht="15.75">
      <c r="A42" s="2" t="s">
        <v>114</v>
      </c>
      <c r="B42" s="2"/>
    </row>
    <row r="43" spans="1:2" ht="15.75">
      <c r="A43" s="2" t="s">
        <v>101</v>
      </c>
      <c r="B43" s="2"/>
    </row>
    <row r="44" spans="1:2" ht="15.75">
      <c r="A44" s="2" t="s">
        <v>126</v>
      </c>
      <c r="B44" s="2"/>
    </row>
    <row r="45" spans="1:2" ht="15.75">
      <c r="A45" s="2" t="s">
        <v>117</v>
      </c>
      <c r="B45" s="2"/>
    </row>
    <row r="46" spans="1:2" ht="15.75">
      <c r="A46" s="2" t="s">
        <v>123</v>
      </c>
      <c r="B46" s="2"/>
    </row>
    <row r="47" spans="1:2" ht="15.75">
      <c r="A47" s="2" t="s">
        <v>104</v>
      </c>
      <c r="B47" s="2"/>
    </row>
    <row r="48" spans="1:2" ht="15.75">
      <c r="A48" s="2" t="s">
        <v>72</v>
      </c>
      <c r="B48" s="2"/>
    </row>
    <row r="49" spans="1:2" ht="15.75">
      <c r="A49" s="2" t="s">
        <v>115</v>
      </c>
      <c r="B49" s="27"/>
    </row>
    <row r="50" spans="1:2" ht="15.75">
      <c r="A50" s="2" t="s">
        <v>122</v>
      </c>
      <c r="B50" s="2"/>
    </row>
    <row r="51" spans="1:2" ht="15.75">
      <c r="A51" s="2" t="s">
        <v>78</v>
      </c>
      <c r="B51" s="2"/>
    </row>
    <row r="52" spans="1:2" ht="15.75">
      <c r="A52" s="2" t="s">
        <v>121</v>
      </c>
      <c r="B52" s="2"/>
    </row>
    <row r="53" spans="1:2" ht="15.75">
      <c r="A53" s="2" t="s">
        <v>73</v>
      </c>
      <c r="B53" s="2"/>
    </row>
    <row r="54" spans="1:2" ht="15.75">
      <c r="A54" s="2" t="s">
        <v>73</v>
      </c>
      <c r="B54" s="2"/>
    </row>
    <row r="55" spans="1:2" ht="15.75">
      <c r="A55" s="2" t="s">
        <v>125</v>
      </c>
      <c r="B55" s="2"/>
    </row>
    <row r="56" spans="1:2" ht="15.75">
      <c r="A56" s="2" t="s">
        <v>96</v>
      </c>
      <c r="B56" s="2"/>
    </row>
    <row r="57" spans="1:2" ht="15.75">
      <c r="A57" s="2" t="s">
        <v>91</v>
      </c>
      <c r="B57" s="2"/>
    </row>
    <row r="58" spans="1:2" ht="15.75">
      <c r="A58" s="2" t="s">
        <v>98</v>
      </c>
      <c r="B58" s="2"/>
    </row>
    <row r="59" spans="1:2" ht="15.75">
      <c r="A59" s="2" t="s">
        <v>75</v>
      </c>
      <c r="B59" s="2"/>
    </row>
    <row r="60" spans="1:2" ht="15.75">
      <c r="A60" s="2" t="s">
        <v>81</v>
      </c>
      <c r="B60" s="2"/>
    </row>
    <row r="61" spans="1:2" ht="15.75">
      <c r="A61" s="2" t="s">
        <v>97</v>
      </c>
      <c r="B61" s="2"/>
    </row>
    <row r="62" spans="1:2" ht="15.75">
      <c r="A62" s="2" t="s">
        <v>83</v>
      </c>
      <c r="B62" s="2"/>
    </row>
    <row r="63" spans="1:2" ht="15.75">
      <c r="A63" s="2" t="s">
        <v>100</v>
      </c>
      <c r="B63" s="2"/>
    </row>
    <row r="64" spans="1:2" ht="15.75">
      <c r="A64" s="2"/>
      <c r="B64" s="2"/>
    </row>
    <row r="65" spans="1:2" ht="15.75">
      <c r="A65" s="28" t="s">
        <v>124</v>
      </c>
      <c r="B65" s="3">
        <f>SUM(B3:B63)</f>
        <v>0</v>
      </c>
    </row>
    <row r="66" spans="1:2" ht="15.75">
      <c r="A66" s="9"/>
      <c r="B66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2">
      <selection activeCell="B7" sqref="B7"/>
    </sheetView>
  </sheetViews>
  <sheetFormatPr defaultColWidth="9.140625" defaultRowHeight="15"/>
  <cols>
    <col min="1" max="2" width="11.28125" style="1" customWidth="1"/>
  </cols>
  <sheetData>
    <row r="1" spans="1:2" ht="48" thickBot="1">
      <c r="A1" s="10"/>
      <c r="B1" s="14" t="s">
        <v>6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42</v>
      </c>
    </row>
    <row r="4" spans="1:2" ht="15.75">
      <c r="A4" s="2" t="s">
        <v>71</v>
      </c>
      <c r="B4" s="2">
        <v>8</v>
      </c>
    </row>
    <row r="5" spans="1:2" ht="15.75">
      <c r="A5" s="2" t="s">
        <v>104</v>
      </c>
      <c r="B5" s="2">
        <v>1</v>
      </c>
    </row>
    <row r="6" spans="1:2" ht="15.75">
      <c r="A6" s="2" t="s">
        <v>72</v>
      </c>
      <c r="B6" s="2">
        <v>14</v>
      </c>
    </row>
    <row r="7" spans="1:2" ht="15.75">
      <c r="A7" s="2"/>
      <c r="B7" s="2"/>
    </row>
    <row r="8" spans="1:2" ht="15.75">
      <c r="A8" s="28" t="s">
        <v>124</v>
      </c>
      <c r="B8" s="3">
        <f>SUM(B3:B6)</f>
        <v>65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43">
      <selection activeCell="C55" sqref="C55"/>
    </sheetView>
  </sheetViews>
  <sheetFormatPr defaultColWidth="9.140625" defaultRowHeight="15"/>
  <cols>
    <col min="1" max="2" width="11.28125" style="1" customWidth="1"/>
  </cols>
  <sheetData>
    <row r="1" spans="1:2" ht="48" thickBot="1">
      <c r="A1" s="10"/>
      <c r="B1" s="14" t="s">
        <v>7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88</v>
      </c>
      <c r="B3" s="20"/>
    </row>
    <row r="4" spans="1:2" ht="15.75">
      <c r="A4" s="2" t="s">
        <v>89</v>
      </c>
      <c r="B4" s="2"/>
    </row>
    <row r="5" spans="1:2" ht="15.75">
      <c r="A5" s="2" t="s">
        <v>87</v>
      </c>
      <c r="B5" s="2"/>
    </row>
    <row r="6" spans="1:2" ht="15.75">
      <c r="A6" s="2" t="s">
        <v>86</v>
      </c>
      <c r="B6" s="2"/>
    </row>
    <row r="7" spans="1:2" ht="15.75">
      <c r="A7" s="2" t="s">
        <v>90</v>
      </c>
      <c r="B7" s="2"/>
    </row>
    <row r="8" spans="1:2" ht="15.75">
      <c r="A8" s="2" t="s">
        <v>99</v>
      </c>
      <c r="B8" s="2"/>
    </row>
    <row r="9" spans="1:2" ht="15.75">
      <c r="A9" s="2" t="s">
        <v>103</v>
      </c>
      <c r="B9" s="2"/>
    </row>
    <row r="10" spans="1:2" ht="15.75">
      <c r="A10" s="2" t="s">
        <v>79</v>
      </c>
      <c r="B10" s="2"/>
    </row>
    <row r="11" spans="1:2" ht="15.75">
      <c r="A11" s="2" t="s">
        <v>74</v>
      </c>
      <c r="B11" s="2"/>
    </row>
    <row r="12" spans="1:2" ht="15.75">
      <c r="A12" s="2" t="s">
        <v>102</v>
      </c>
      <c r="B12" s="2"/>
    </row>
    <row r="13" spans="1:2" ht="15.75">
      <c r="A13" s="2" t="s">
        <v>111</v>
      </c>
      <c r="B13" s="2"/>
    </row>
    <row r="14" spans="1:2" ht="15.75">
      <c r="A14" s="2" t="s">
        <v>131</v>
      </c>
      <c r="B14" s="2"/>
    </row>
    <row r="15" spans="1:2" ht="15.75">
      <c r="A15" s="2" t="s">
        <v>84</v>
      </c>
      <c r="B15" s="2"/>
    </row>
    <row r="16" spans="1:2" ht="15.75">
      <c r="A16" s="2" t="s">
        <v>94</v>
      </c>
      <c r="B16" s="2"/>
    </row>
    <row r="17" spans="1:2" ht="15.75">
      <c r="A17" s="2" t="s">
        <v>116</v>
      </c>
      <c r="B17" s="2"/>
    </row>
    <row r="18" spans="1:2" ht="15.75">
      <c r="A18" s="2" t="s">
        <v>120</v>
      </c>
      <c r="B18" s="2"/>
    </row>
    <row r="19" spans="1:2" ht="15.75">
      <c r="A19" s="2" t="s">
        <v>105</v>
      </c>
      <c r="B19" s="2"/>
    </row>
    <row r="20" spans="1:2" ht="15.75">
      <c r="A20" s="2" t="s">
        <v>93</v>
      </c>
      <c r="B20" s="2"/>
    </row>
    <row r="21" spans="1:2" ht="15.75">
      <c r="A21" s="2" t="s">
        <v>76</v>
      </c>
      <c r="B21" s="2"/>
    </row>
    <row r="22" spans="1:2" ht="15.75">
      <c r="A22" s="2" t="s">
        <v>112</v>
      </c>
      <c r="B22" s="2"/>
    </row>
    <row r="23" spans="1:2" ht="15.75">
      <c r="A23" s="2" t="s">
        <v>92</v>
      </c>
      <c r="B23" s="2"/>
    </row>
    <row r="24" spans="1:2" ht="15.75">
      <c r="A24" s="2" t="s">
        <v>132</v>
      </c>
      <c r="B24" s="2"/>
    </row>
    <row r="25" spans="1:2" ht="15.75">
      <c r="A25" s="2" t="s">
        <v>119</v>
      </c>
      <c r="B25" s="2"/>
    </row>
    <row r="26" spans="1:2" ht="15.75">
      <c r="A26" s="2" t="s">
        <v>110</v>
      </c>
      <c r="B26" s="2"/>
    </row>
    <row r="27" spans="1:2" ht="15.75">
      <c r="A27" s="2" t="s">
        <v>106</v>
      </c>
      <c r="B27" s="2"/>
    </row>
    <row r="28" spans="1:2" ht="15.75">
      <c r="A28" s="2" t="s">
        <v>109</v>
      </c>
      <c r="B28" s="2"/>
    </row>
    <row r="29" spans="1:2" ht="15.75">
      <c r="A29" s="20" t="s">
        <v>70</v>
      </c>
      <c r="B29" s="2"/>
    </row>
    <row r="30" spans="1:2" ht="15.75">
      <c r="A30" s="2" t="s">
        <v>80</v>
      </c>
      <c r="B30" s="2"/>
    </row>
    <row r="31" spans="1:2" ht="15.75">
      <c r="A31" s="2" t="s">
        <v>118</v>
      </c>
      <c r="B31" s="2"/>
    </row>
    <row r="32" spans="1:2" ht="15.75">
      <c r="A32" s="2" t="s">
        <v>127</v>
      </c>
      <c r="B32" s="2"/>
    </row>
    <row r="33" spans="1:2" ht="15.75">
      <c r="A33" s="2" t="s">
        <v>133</v>
      </c>
      <c r="B33" s="2"/>
    </row>
    <row r="34" spans="1:2" ht="15.75">
      <c r="A34" s="2" t="s">
        <v>77</v>
      </c>
      <c r="B34" s="2"/>
    </row>
    <row r="35" spans="1:2" ht="15.75">
      <c r="A35" s="2" t="s">
        <v>71</v>
      </c>
      <c r="B35" s="2"/>
    </row>
    <row r="36" spans="1:2" ht="15.75">
      <c r="A36" s="2" t="s">
        <v>95</v>
      </c>
      <c r="B36" s="2"/>
    </row>
    <row r="37" spans="1:2" ht="15.75">
      <c r="A37" s="2" t="s">
        <v>85</v>
      </c>
      <c r="B37" s="2"/>
    </row>
    <row r="38" spans="1:2" ht="15.75">
      <c r="A38" s="2" t="s">
        <v>82</v>
      </c>
      <c r="B38" s="2"/>
    </row>
    <row r="39" spans="1:2" ht="15.75">
      <c r="A39" s="2" t="s">
        <v>107</v>
      </c>
      <c r="B39" s="2"/>
    </row>
    <row r="40" spans="1:2" ht="15.75">
      <c r="A40" s="2" t="s">
        <v>108</v>
      </c>
      <c r="B40" s="2"/>
    </row>
    <row r="41" spans="1:2" ht="15.75">
      <c r="A41" s="2" t="s">
        <v>113</v>
      </c>
      <c r="B41" s="2"/>
    </row>
    <row r="42" spans="1:2" ht="15.75">
      <c r="A42" s="2" t="s">
        <v>114</v>
      </c>
      <c r="B42" s="2"/>
    </row>
    <row r="43" spans="1:2" ht="15.75">
      <c r="A43" s="2" t="s">
        <v>101</v>
      </c>
      <c r="B43" s="2"/>
    </row>
    <row r="44" spans="1:2" ht="15.75">
      <c r="A44" s="2" t="s">
        <v>126</v>
      </c>
      <c r="B44" s="2"/>
    </row>
    <row r="45" spans="1:2" ht="15.75">
      <c r="A45" s="2" t="s">
        <v>117</v>
      </c>
      <c r="B45" s="2"/>
    </row>
    <row r="46" spans="1:2" ht="15.75">
      <c r="A46" s="2" t="s">
        <v>123</v>
      </c>
      <c r="B46" s="2"/>
    </row>
    <row r="47" spans="1:2" ht="15.75">
      <c r="A47" s="2" t="s">
        <v>104</v>
      </c>
      <c r="B47" s="2"/>
    </row>
    <row r="48" spans="1:2" ht="15.75">
      <c r="A48" s="2" t="s">
        <v>72</v>
      </c>
      <c r="B48" s="2"/>
    </row>
    <row r="49" spans="1:2" ht="15.75">
      <c r="A49" s="2" t="s">
        <v>115</v>
      </c>
      <c r="B49" s="27"/>
    </row>
    <row r="50" spans="1:2" ht="15.75">
      <c r="A50" s="2" t="s">
        <v>122</v>
      </c>
      <c r="B50" s="2"/>
    </row>
    <row r="51" spans="1:2" ht="15.75">
      <c r="A51" s="2" t="s">
        <v>78</v>
      </c>
      <c r="B51" s="2"/>
    </row>
    <row r="52" spans="1:2" ht="15.75">
      <c r="A52" s="2" t="s">
        <v>121</v>
      </c>
      <c r="B52" s="2"/>
    </row>
    <row r="53" spans="1:2" ht="15.75">
      <c r="A53" s="2" t="s">
        <v>73</v>
      </c>
      <c r="B53" s="2"/>
    </row>
    <row r="54" spans="1:2" ht="15.75">
      <c r="A54" s="2" t="s">
        <v>73</v>
      </c>
      <c r="B54" s="2"/>
    </row>
    <row r="55" spans="1:2" ht="15.75">
      <c r="A55" s="2" t="s">
        <v>125</v>
      </c>
      <c r="B55" s="2"/>
    </row>
    <row r="56" spans="1:2" ht="15.75">
      <c r="A56" s="2" t="s">
        <v>96</v>
      </c>
      <c r="B56" s="2"/>
    </row>
    <row r="57" spans="1:2" ht="15.75">
      <c r="A57" s="2" t="s">
        <v>91</v>
      </c>
      <c r="B57" s="2"/>
    </row>
    <row r="58" spans="1:2" ht="15.75">
      <c r="A58" s="2" t="s">
        <v>98</v>
      </c>
      <c r="B58" s="2"/>
    </row>
    <row r="59" spans="1:2" ht="15.75">
      <c r="A59" s="2" t="s">
        <v>75</v>
      </c>
      <c r="B59" s="2"/>
    </row>
    <row r="60" spans="1:2" ht="15.75">
      <c r="A60" s="2" t="s">
        <v>81</v>
      </c>
      <c r="B60" s="2"/>
    </row>
    <row r="61" spans="1:2" ht="15.75">
      <c r="A61" s="2" t="s">
        <v>97</v>
      </c>
      <c r="B61" s="2"/>
    </row>
    <row r="62" spans="1:2" ht="15.75">
      <c r="A62" s="2" t="s">
        <v>83</v>
      </c>
      <c r="B62" s="2"/>
    </row>
    <row r="63" spans="1:2" ht="15.75">
      <c r="A63" s="2" t="s">
        <v>100</v>
      </c>
      <c r="B63" s="2"/>
    </row>
    <row r="64" spans="1:2" ht="15.75">
      <c r="A64" s="2"/>
      <c r="B64" s="2"/>
    </row>
    <row r="65" spans="1:2" ht="15.75">
      <c r="A65" s="28" t="s">
        <v>124</v>
      </c>
      <c r="B65" s="3">
        <f>SUM(B3:B63)</f>
        <v>0</v>
      </c>
    </row>
    <row r="66" spans="1:2" ht="15.75">
      <c r="A66" s="9"/>
      <c r="B66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21</v>
      </c>
    </row>
    <row r="2" spans="1:2" ht="16.5" thickBot="1">
      <c r="A2" s="22" t="s">
        <v>68</v>
      </c>
      <c r="B2" s="23" t="s">
        <v>69</v>
      </c>
    </row>
    <row r="3" spans="1:5" ht="15.75">
      <c r="A3" s="20" t="s">
        <v>70</v>
      </c>
      <c r="B3" s="2">
        <v>16</v>
      </c>
      <c r="C3">
        <v>2.49</v>
      </c>
      <c r="E3" s="48">
        <f>B3*C3</f>
        <v>39.84</v>
      </c>
    </row>
    <row r="4" spans="1:5" ht="15.75">
      <c r="A4" s="2" t="s">
        <v>77</v>
      </c>
      <c r="B4" s="2">
        <v>4</v>
      </c>
      <c r="E4" s="48"/>
    </row>
    <row r="5" spans="1:5" ht="15.75">
      <c r="A5" s="2" t="s">
        <v>71</v>
      </c>
      <c r="B5" s="2">
        <v>4</v>
      </c>
      <c r="C5">
        <v>2.8</v>
      </c>
      <c r="E5" s="48">
        <f>B5*C5</f>
        <v>11.2</v>
      </c>
    </row>
    <row r="6" spans="1:5" ht="15.75">
      <c r="A6" s="2" t="s">
        <v>95</v>
      </c>
      <c r="B6" s="2">
        <v>2</v>
      </c>
      <c r="E6" s="48"/>
    </row>
    <row r="7" spans="1:5" ht="15.75">
      <c r="A7" s="2" t="s">
        <v>72</v>
      </c>
      <c r="B7" s="2">
        <v>8</v>
      </c>
      <c r="E7" s="48"/>
    </row>
    <row r="8" spans="1:5" ht="15.75">
      <c r="A8" s="2" t="s">
        <v>73</v>
      </c>
      <c r="B8" s="2">
        <v>34</v>
      </c>
      <c r="C8">
        <v>3.19</v>
      </c>
      <c r="E8" s="48">
        <f>B8*C8</f>
        <v>108.46</v>
      </c>
    </row>
    <row r="9" spans="1:5" ht="16.5" thickBot="1">
      <c r="A9" s="2"/>
      <c r="B9" s="2"/>
      <c r="E9" s="49"/>
    </row>
    <row r="10" spans="1:5" ht="15.75">
      <c r="A10" s="28" t="s">
        <v>124</v>
      </c>
      <c r="B10" s="3">
        <f>SUM(B3:B8)</f>
        <v>68</v>
      </c>
      <c r="E10" s="48">
        <f>SUM(E3:E9)</f>
        <v>159.5</v>
      </c>
    </row>
    <row r="11" spans="1:2" ht="15.75">
      <c r="A11" s="9"/>
      <c r="B1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" sqref="C1"/>
    </sheetView>
  </sheetViews>
  <sheetFormatPr defaultColWidth="9.140625" defaultRowHeight="15"/>
  <cols>
    <col min="1" max="2" width="11.28125" style="1" customWidth="1"/>
  </cols>
  <sheetData>
    <row r="1" spans="1:2" ht="48" thickBot="1">
      <c r="A1" s="10"/>
      <c r="B1" s="14" t="s">
        <v>8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24</v>
      </c>
    </row>
    <row r="4" spans="1:2" ht="15.75">
      <c r="A4" s="2"/>
      <c r="B4" s="2"/>
    </row>
    <row r="5" spans="1:2" ht="15.75">
      <c r="A5" s="28" t="s">
        <v>124</v>
      </c>
      <c r="B5" s="3">
        <f>SUM(B3:B3)</f>
        <v>24</v>
      </c>
    </row>
    <row r="6" spans="1:2" ht="15.75">
      <c r="A6" s="9"/>
      <c r="B6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7" sqref="B7"/>
    </sheetView>
  </sheetViews>
  <sheetFormatPr defaultColWidth="9.140625" defaultRowHeight="15"/>
  <cols>
    <col min="1" max="2" width="11.28125" style="1" customWidth="1"/>
  </cols>
  <sheetData>
    <row r="1" spans="1:2" ht="48" thickBot="1">
      <c r="A1" s="10"/>
      <c r="B1" s="14" t="s">
        <v>9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32</v>
      </c>
    </row>
    <row r="4" spans="1:2" ht="15.75">
      <c r="A4" s="20" t="s">
        <v>70</v>
      </c>
      <c r="B4" s="2">
        <v>57</v>
      </c>
    </row>
    <row r="5" spans="1:2" ht="15.75">
      <c r="A5" s="2" t="s">
        <v>71</v>
      </c>
      <c r="B5" s="2">
        <v>2</v>
      </c>
    </row>
    <row r="6" spans="1:2" ht="15.75">
      <c r="A6" s="2" t="s">
        <v>72</v>
      </c>
      <c r="B6" s="2">
        <v>10</v>
      </c>
    </row>
    <row r="7" spans="1:2" ht="15.75">
      <c r="A7" s="2" t="s">
        <v>78</v>
      </c>
      <c r="B7" s="2">
        <v>2</v>
      </c>
    </row>
    <row r="8" spans="1:2" ht="15.75">
      <c r="A8" s="2" t="s">
        <v>75</v>
      </c>
      <c r="B8" s="2">
        <v>6</v>
      </c>
    </row>
    <row r="9" spans="1:2" ht="15.75">
      <c r="A9" s="2"/>
      <c r="B9" s="2"/>
    </row>
    <row r="10" spans="1:2" ht="15.75">
      <c r="A10" s="28" t="s">
        <v>124</v>
      </c>
      <c r="B10" s="3">
        <f>SUM(B3:B8)</f>
        <v>109</v>
      </c>
    </row>
    <row r="11" spans="1:2" ht="15.75">
      <c r="A11" s="9"/>
      <c r="B1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1.28125" style="1" customWidth="1"/>
    <col min="2" max="2" width="12.28125" style="1" customWidth="1"/>
  </cols>
  <sheetData>
    <row r="1" spans="1:2" ht="32.25" thickBot="1">
      <c r="A1" s="10"/>
      <c r="B1" s="15" t="s">
        <v>10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2</v>
      </c>
    </row>
    <row r="4" spans="1:2" ht="15.75">
      <c r="A4" s="2" t="s">
        <v>71</v>
      </c>
      <c r="B4" s="2">
        <v>1</v>
      </c>
    </row>
    <row r="5" spans="1:2" ht="15.75">
      <c r="A5" s="2" t="s">
        <v>117</v>
      </c>
      <c r="B5" s="2">
        <v>1</v>
      </c>
    </row>
    <row r="6" spans="1:2" ht="15.75">
      <c r="A6" s="2" t="s">
        <v>104</v>
      </c>
      <c r="B6" s="2">
        <v>9</v>
      </c>
    </row>
    <row r="7" spans="1:2" ht="15.75">
      <c r="A7" s="2" t="s">
        <v>73</v>
      </c>
      <c r="B7" s="2">
        <v>2</v>
      </c>
    </row>
    <row r="8" spans="1:2" ht="15.75">
      <c r="A8" s="2"/>
      <c r="B8" s="2"/>
    </row>
    <row r="9" spans="1:2" ht="15.75">
      <c r="A9" s="28" t="s">
        <v>124</v>
      </c>
      <c r="B9" s="3">
        <f>SUM(B3:B7)</f>
        <v>15</v>
      </c>
    </row>
    <row r="10" spans="1:2" ht="15.75">
      <c r="A10" s="9"/>
      <c r="B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6" sqref="B6"/>
    </sheetView>
  </sheetViews>
  <sheetFormatPr defaultColWidth="9.140625" defaultRowHeight="15"/>
  <cols>
    <col min="1" max="2" width="11.28125" style="1" customWidth="1"/>
  </cols>
  <sheetData>
    <row r="1" spans="1:2" ht="32.25" thickBot="1">
      <c r="A1" s="10"/>
      <c r="B1" s="11" t="s">
        <v>39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49</v>
      </c>
    </row>
    <row r="4" spans="1:2" ht="15.75">
      <c r="A4" s="2" t="s">
        <v>71</v>
      </c>
      <c r="B4" s="2">
        <v>23</v>
      </c>
    </row>
    <row r="5" spans="1:2" ht="15.75">
      <c r="A5" s="2" t="s">
        <v>72</v>
      </c>
      <c r="B5" s="2">
        <v>21</v>
      </c>
    </row>
    <row r="6" spans="1:2" ht="15.75">
      <c r="A6" s="2" t="s">
        <v>73</v>
      </c>
      <c r="B6" s="2">
        <v>54</v>
      </c>
    </row>
    <row r="7" spans="1:2" ht="15.75">
      <c r="A7" s="2"/>
      <c r="B7" s="2"/>
    </row>
    <row r="8" spans="1:2" ht="15.75">
      <c r="A8" s="28" t="s">
        <v>124</v>
      </c>
      <c r="B8" s="3">
        <f>SUM(B3:B6)</f>
        <v>147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6" sqref="B6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50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12</v>
      </c>
    </row>
    <row r="4" spans="1:2" ht="15.75">
      <c r="A4" s="20" t="s">
        <v>70</v>
      </c>
      <c r="B4" s="2">
        <v>1</v>
      </c>
    </row>
    <row r="5" spans="1:2" ht="15.75">
      <c r="A5" s="2" t="s">
        <v>72</v>
      </c>
      <c r="B5" s="2">
        <v>1</v>
      </c>
    </row>
    <row r="6" spans="1:2" ht="15.75">
      <c r="A6" s="2" t="s">
        <v>78</v>
      </c>
      <c r="B6" s="2">
        <v>115</v>
      </c>
    </row>
    <row r="7" spans="1:2" ht="15.75">
      <c r="A7" s="2" t="s">
        <v>75</v>
      </c>
      <c r="B7" s="2">
        <v>42</v>
      </c>
    </row>
    <row r="8" spans="1:2" ht="15.75">
      <c r="A8" s="2"/>
      <c r="B8" s="2"/>
    </row>
    <row r="9" spans="1:2" ht="15.75">
      <c r="A9" s="28" t="s">
        <v>124</v>
      </c>
      <c r="B9" s="3">
        <f>SUM(B3:B7)</f>
        <v>171</v>
      </c>
    </row>
    <row r="10" spans="1:2" ht="15.75">
      <c r="A10" s="9"/>
      <c r="B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28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18</v>
      </c>
    </row>
    <row r="4" spans="1:2" ht="15.75">
      <c r="A4" s="2" t="s">
        <v>71</v>
      </c>
      <c r="B4" s="2">
        <v>12</v>
      </c>
    </row>
    <row r="5" spans="1:2" ht="15.75">
      <c r="A5" s="2" t="s">
        <v>72</v>
      </c>
      <c r="B5" s="2">
        <v>36</v>
      </c>
    </row>
    <row r="6" spans="1:2" ht="15.75">
      <c r="A6" s="2" t="s">
        <v>73</v>
      </c>
      <c r="B6" s="2">
        <v>6</v>
      </c>
    </row>
    <row r="7" spans="1:2" ht="15.75">
      <c r="A7" s="2"/>
      <c r="B7" s="2"/>
    </row>
    <row r="8" spans="1:2" ht="15.75">
      <c r="A8" s="28" t="s">
        <v>124</v>
      </c>
      <c r="B8" s="3">
        <f>SUM(B3:B6)</f>
        <v>72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2" t="s">
        <v>2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40</v>
      </c>
    </row>
    <row r="4" spans="1:2" ht="15.75">
      <c r="A4" s="2" t="s">
        <v>71</v>
      </c>
      <c r="B4" s="2">
        <v>13</v>
      </c>
    </row>
    <row r="5" spans="1:2" ht="15.75">
      <c r="A5" s="2" t="s">
        <v>72</v>
      </c>
      <c r="B5" s="2">
        <v>20</v>
      </c>
    </row>
    <row r="6" spans="1:2" ht="15.75">
      <c r="A6" s="2" t="s">
        <v>78</v>
      </c>
      <c r="B6" s="2">
        <v>4</v>
      </c>
    </row>
    <row r="7" spans="1:2" ht="15.75">
      <c r="A7" s="2" t="s">
        <v>73</v>
      </c>
      <c r="B7" s="2">
        <f>23+12</f>
        <v>35</v>
      </c>
    </row>
    <row r="8" spans="1:2" ht="15.75">
      <c r="A8" s="2" t="s">
        <v>75</v>
      </c>
      <c r="B8" s="2">
        <v>16</v>
      </c>
    </row>
    <row r="9" spans="1:2" ht="15.75">
      <c r="A9" s="2"/>
      <c r="B9" s="2"/>
    </row>
    <row r="10" spans="1:2" ht="15.75">
      <c r="A10" s="28" t="s">
        <v>124</v>
      </c>
      <c r="B10" s="3">
        <f>SUM(B3:B8)</f>
        <v>128</v>
      </c>
    </row>
    <row r="11" spans="1:2" ht="15.75">
      <c r="A11" s="9"/>
      <c r="B1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41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6</v>
      </c>
    </row>
    <row r="4" spans="1:2" ht="15.75">
      <c r="A4" s="2" t="s">
        <v>71</v>
      </c>
      <c r="B4" s="2">
        <v>103</v>
      </c>
    </row>
    <row r="5" spans="1:2" ht="15.75">
      <c r="A5" s="2" t="s">
        <v>73</v>
      </c>
      <c r="B5" s="2">
        <v>2</v>
      </c>
    </row>
    <row r="6" spans="1:2" ht="15.75">
      <c r="A6" s="2"/>
      <c r="B6" s="2"/>
    </row>
    <row r="7" spans="1:2" ht="15.75">
      <c r="A7" s="28" t="s">
        <v>124</v>
      </c>
      <c r="B7" s="3">
        <f>SUM(B3:B5)</f>
        <v>111</v>
      </c>
    </row>
    <row r="8" spans="1:2" ht="15.75">
      <c r="A8" s="9"/>
      <c r="B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38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116</v>
      </c>
    </row>
    <row r="4" spans="1:2" ht="15.75">
      <c r="A4" s="2" t="s">
        <v>71</v>
      </c>
      <c r="B4" s="2">
        <v>89</v>
      </c>
    </row>
    <row r="5" spans="1:2" ht="15.75">
      <c r="A5" s="2" t="s">
        <v>72</v>
      </c>
      <c r="B5" s="2">
        <v>17</v>
      </c>
    </row>
    <row r="6" spans="1:2" ht="15.75">
      <c r="A6" s="2" t="s">
        <v>78</v>
      </c>
      <c r="B6" s="2">
        <v>64</v>
      </c>
    </row>
    <row r="7" spans="1:2" ht="15.75">
      <c r="A7" s="2" t="s">
        <v>73</v>
      </c>
      <c r="B7" s="2">
        <v>46</v>
      </c>
    </row>
    <row r="8" spans="1:2" ht="15.75">
      <c r="A8" s="2"/>
      <c r="B8" s="2"/>
    </row>
    <row r="9" spans="1:2" ht="15.75">
      <c r="A9" s="28" t="s">
        <v>124</v>
      </c>
      <c r="B9" s="3">
        <f>SUM(B3:B7)</f>
        <v>332</v>
      </c>
    </row>
    <row r="10" spans="1:2" ht="15.75">
      <c r="A10" s="9"/>
      <c r="B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2" t="s">
        <v>54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5</v>
      </c>
    </row>
    <row r="4" spans="1:2" ht="15.75">
      <c r="A4" s="2" t="s">
        <v>71</v>
      </c>
      <c r="B4" s="2">
        <v>66</v>
      </c>
    </row>
    <row r="5" spans="1:2" ht="15.75">
      <c r="A5" s="2" t="s">
        <v>72</v>
      </c>
      <c r="B5" s="2">
        <v>8</v>
      </c>
    </row>
    <row r="6" spans="1:2" ht="15.75">
      <c r="A6" s="2" t="s">
        <v>73</v>
      </c>
      <c r="B6" s="2">
        <f>18+12</f>
        <v>30</v>
      </c>
    </row>
    <row r="7" spans="1:2" ht="15.75">
      <c r="A7" s="2"/>
      <c r="B7" s="2"/>
    </row>
    <row r="8" spans="1:2" ht="15.75">
      <c r="A8" s="28" t="s">
        <v>124</v>
      </c>
      <c r="B8" s="3">
        <f>SUM(B3:B6)</f>
        <v>109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6" sqref="D6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13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19</v>
      </c>
    </row>
    <row r="4" spans="1:2" ht="15.75">
      <c r="A4" s="2" t="s">
        <v>71</v>
      </c>
      <c r="B4" s="2">
        <v>4</v>
      </c>
    </row>
    <row r="5" spans="1:2" ht="15.75">
      <c r="A5" s="2" t="s">
        <v>78</v>
      </c>
      <c r="B5" s="2">
        <v>41</v>
      </c>
    </row>
    <row r="6" spans="1:2" ht="15.75">
      <c r="A6" s="2" t="s">
        <v>73</v>
      </c>
      <c r="B6" s="2">
        <v>10</v>
      </c>
    </row>
    <row r="7" spans="1:2" ht="15.75">
      <c r="A7" s="2" t="s">
        <v>75</v>
      </c>
      <c r="B7" s="2">
        <v>3</v>
      </c>
    </row>
    <row r="8" spans="1:2" ht="15.75">
      <c r="A8" s="2"/>
      <c r="B8" s="2"/>
    </row>
    <row r="9" spans="1:2" ht="15.75">
      <c r="A9" s="28" t="s">
        <v>124</v>
      </c>
      <c r="B9" s="3">
        <f>SUM(B3:B7)</f>
        <v>77</v>
      </c>
    </row>
    <row r="10" spans="1:2" ht="15.75">
      <c r="A10" s="9"/>
      <c r="B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34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78</v>
      </c>
      <c r="B3" s="2">
        <v>4</v>
      </c>
    </row>
    <row r="4" spans="1:2" ht="15.75">
      <c r="A4" s="2" t="s">
        <v>73</v>
      </c>
      <c r="B4" s="2">
        <v>35</v>
      </c>
    </row>
    <row r="5" spans="1:2" ht="15.75">
      <c r="A5" s="2"/>
      <c r="B5" s="2"/>
    </row>
    <row r="6" spans="1:2" ht="15.75">
      <c r="A6" s="28" t="s">
        <v>124</v>
      </c>
      <c r="B6" s="3">
        <f>SUM(B3:B4)</f>
        <v>39</v>
      </c>
    </row>
    <row r="7" spans="1:2" ht="15.75">
      <c r="A7" s="9"/>
      <c r="B7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1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12</v>
      </c>
    </row>
    <row r="4" spans="1:2" ht="15.75">
      <c r="A4" s="20" t="s">
        <v>70</v>
      </c>
      <c r="B4" s="2">
        <v>12</v>
      </c>
    </row>
    <row r="5" spans="1:2" ht="15.75">
      <c r="A5" s="2" t="s">
        <v>71</v>
      </c>
      <c r="B5" s="2">
        <f>8*12</f>
        <v>96</v>
      </c>
    </row>
    <row r="6" spans="1:2" ht="15.75">
      <c r="A6" s="2"/>
      <c r="B6" s="2"/>
    </row>
    <row r="7" spans="1:2" ht="15.75">
      <c r="A7" s="28" t="s">
        <v>124</v>
      </c>
      <c r="B7" s="3">
        <f>SUM(B3:B5)</f>
        <v>120</v>
      </c>
    </row>
    <row r="8" spans="1:2" ht="15.75">
      <c r="A8" s="9"/>
      <c r="B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44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12</v>
      </c>
    </row>
    <row r="4" spans="1:2" ht="15.75">
      <c r="A4" s="2" t="s">
        <v>71</v>
      </c>
      <c r="B4" s="2">
        <v>6</v>
      </c>
    </row>
    <row r="5" spans="1:2" ht="15.75">
      <c r="A5" s="2" t="s">
        <v>72</v>
      </c>
      <c r="B5" s="2">
        <v>14</v>
      </c>
    </row>
    <row r="6" spans="1:2" ht="15.75">
      <c r="A6" s="2" t="s">
        <v>78</v>
      </c>
      <c r="B6" s="2">
        <v>12</v>
      </c>
    </row>
    <row r="7" spans="1:2" ht="15.75">
      <c r="A7" s="2" t="s">
        <v>73</v>
      </c>
      <c r="B7" s="2">
        <v>12</v>
      </c>
    </row>
    <row r="8" spans="1:2" ht="15.75">
      <c r="A8" s="2"/>
      <c r="B8" s="2"/>
    </row>
    <row r="9" spans="1:2" ht="15.75">
      <c r="A9" s="28" t="s">
        <v>124</v>
      </c>
      <c r="B9" s="3">
        <f>SUM(B3:B7)</f>
        <v>56</v>
      </c>
    </row>
    <row r="10" spans="1:2" ht="15.75">
      <c r="A10" s="9"/>
      <c r="B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11.28125" style="1" customWidth="1"/>
  </cols>
  <sheetData>
    <row r="1" spans="1:2" ht="32.25" thickBot="1">
      <c r="A1" s="10"/>
      <c r="B1" s="11" t="s">
        <v>25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36</v>
      </c>
    </row>
    <row r="4" spans="1:2" ht="15.75">
      <c r="A4" s="20" t="s">
        <v>70</v>
      </c>
      <c r="B4" s="2">
        <v>116</v>
      </c>
    </row>
    <row r="5" spans="1:2" ht="15.75">
      <c r="A5" s="2" t="s">
        <v>85</v>
      </c>
      <c r="B5" s="2">
        <v>1</v>
      </c>
    </row>
    <row r="6" spans="1:2" ht="15.75">
      <c r="A6" s="2" t="s">
        <v>72</v>
      </c>
      <c r="B6" s="2">
        <v>8</v>
      </c>
    </row>
    <row r="7" spans="1:2" ht="15.75">
      <c r="A7" s="2" t="s">
        <v>78</v>
      </c>
      <c r="B7" s="2">
        <v>28</v>
      </c>
    </row>
    <row r="8" spans="1:2" ht="15.75">
      <c r="A8" s="2" t="s">
        <v>75</v>
      </c>
      <c r="B8" s="2">
        <v>2</v>
      </c>
    </row>
    <row r="9" spans="1:2" ht="15.75">
      <c r="A9" s="2"/>
      <c r="B9" s="2"/>
    </row>
    <row r="10" spans="1:2" ht="15.75">
      <c r="A10" s="28" t="s">
        <v>124</v>
      </c>
      <c r="B10" s="3">
        <f>SUM(B3:B8)</f>
        <v>191</v>
      </c>
    </row>
    <row r="11" spans="1:2" ht="15.75">
      <c r="A11" s="9"/>
      <c r="B1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1.28125" style="1" customWidth="1"/>
    <col min="2" max="2" width="9.140625" style="1" customWidth="1"/>
  </cols>
  <sheetData>
    <row r="1" spans="1:2" ht="16.5" thickBot="1">
      <c r="A1" s="10"/>
      <c r="B1" s="14" t="s">
        <v>56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94</v>
      </c>
      <c r="B3" s="3">
        <v>1</v>
      </c>
    </row>
    <row r="4" spans="1:3" ht="15.75">
      <c r="A4" s="2" t="s">
        <v>77</v>
      </c>
      <c r="B4" s="3">
        <v>1</v>
      </c>
      <c r="C4" t="s">
        <v>207</v>
      </c>
    </row>
    <row r="5" spans="1:2" ht="15.75">
      <c r="A5" s="2"/>
      <c r="B5" s="3"/>
    </row>
    <row r="6" spans="1:2" ht="15.75">
      <c r="A6" s="28" t="s">
        <v>124</v>
      </c>
      <c r="B6" s="3">
        <f>SUM(B3:B4)</f>
        <v>2</v>
      </c>
    </row>
    <row r="7" spans="1:2" ht="15.75">
      <c r="A7" s="9"/>
      <c r="B7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1.28125" style="1" customWidth="1"/>
    <col min="2" max="2" width="10.421875" style="1" customWidth="1"/>
  </cols>
  <sheetData>
    <row r="1" spans="1:2" ht="16.5" thickBot="1">
      <c r="A1" s="10"/>
      <c r="B1" s="11" t="s">
        <v>48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3">
        <v>1</v>
      </c>
    </row>
    <row r="4" spans="1:2" ht="15.75">
      <c r="A4" s="2" t="s">
        <v>71</v>
      </c>
      <c r="B4" s="3">
        <v>61</v>
      </c>
    </row>
    <row r="5" spans="1:2" ht="15.75">
      <c r="A5" s="2" t="s">
        <v>73</v>
      </c>
      <c r="B5" s="3">
        <v>2</v>
      </c>
    </row>
    <row r="6" spans="1:2" ht="15.75">
      <c r="A6" s="2"/>
      <c r="B6" s="3"/>
    </row>
    <row r="7" spans="1:2" ht="15.75">
      <c r="A7" s="28" t="s">
        <v>124</v>
      </c>
      <c r="B7" s="3">
        <f>SUM(B3:B5)</f>
        <v>64</v>
      </c>
    </row>
    <row r="8" spans="1:2" ht="15.75">
      <c r="A8" s="9"/>
      <c r="B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28125" style="1" customWidth="1"/>
    <col min="2" max="2" width="7.7109375" style="1" customWidth="1"/>
  </cols>
  <sheetData>
    <row r="1" spans="1:2" ht="16.5" thickBot="1">
      <c r="A1" s="10"/>
      <c r="B1" s="11" t="s">
        <v>19</v>
      </c>
    </row>
    <row r="2" spans="1:2" ht="16.5" thickBot="1">
      <c r="A2" s="22" t="s">
        <v>68</v>
      </c>
      <c r="B2" s="24" t="s">
        <v>69</v>
      </c>
    </row>
    <row r="3" spans="1:2" ht="15.75">
      <c r="A3" s="2" t="s">
        <v>103</v>
      </c>
      <c r="B3" s="4">
        <v>1</v>
      </c>
    </row>
    <row r="4" spans="1:2" ht="15.75">
      <c r="A4" s="2" t="s">
        <v>93</v>
      </c>
      <c r="B4" s="4">
        <v>8</v>
      </c>
    </row>
    <row r="5" spans="1:2" ht="15.75">
      <c r="A5" s="20" t="s">
        <v>70</v>
      </c>
      <c r="B5" s="4">
        <v>76</v>
      </c>
    </row>
    <row r="6" spans="1:2" ht="15.75">
      <c r="A6" s="2" t="s">
        <v>71</v>
      </c>
      <c r="B6" s="4">
        <v>8</v>
      </c>
    </row>
    <row r="7" spans="1:2" ht="15.75">
      <c r="A7" s="2" t="s">
        <v>72</v>
      </c>
      <c r="B7" s="4">
        <v>16</v>
      </c>
    </row>
    <row r="8" spans="1:2" ht="15.75">
      <c r="A8" s="2" t="s">
        <v>75</v>
      </c>
      <c r="B8" s="3">
        <v>6</v>
      </c>
    </row>
    <row r="9" spans="1:2" ht="15.75">
      <c r="A9" s="2"/>
      <c r="B9" s="3"/>
    </row>
    <row r="10" spans="1:2" ht="15.75">
      <c r="A10" s="28" t="s">
        <v>124</v>
      </c>
      <c r="B10" s="3">
        <f>SUM(B3:B8)</f>
        <v>115</v>
      </c>
    </row>
    <row r="11" spans="1:2" ht="15.75">
      <c r="A11" s="9"/>
      <c r="B1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1.28125" style="1" customWidth="1"/>
    <col min="2" max="2" width="9.140625" style="1" customWidth="1"/>
  </cols>
  <sheetData>
    <row r="1" spans="1:2" ht="16.5" thickBot="1">
      <c r="A1" s="10"/>
      <c r="B1" s="11" t="s">
        <v>64</v>
      </c>
    </row>
    <row r="2" spans="1:2" ht="16.5" thickBot="1">
      <c r="A2" s="22" t="s">
        <v>68</v>
      </c>
      <c r="B2" s="22" t="s">
        <v>69</v>
      </c>
    </row>
    <row r="3" spans="1:2" ht="15.75">
      <c r="A3" s="20" t="s">
        <v>70</v>
      </c>
      <c r="B3" s="5">
        <v>24</v>
      </c>
    </row>
    <row r="4" spans="1:2" ht="15.75">
      <c r="A4" s="2" t="s">
        <v>71</v>
      </c>
      <c r="B4" s="5">
        <v>6</v>
      </c>
    </row>
    <row r="5" spans="1:2" ht="15.75">
      <c r="A5" s="2" t="s">
        <v>72</v>
      </c>
      <c r="B5" s="5">
        <v>38</v>
      </c>
    </row>
    <row r="6" spans="1:2" ht="15.75">
      <c r="A6" s="2"/>
      <c r="B6" s="3"/>
    </row>
    <row r="7" spans="1:2" ht="15.75">
      <c r="A7" s="28" t="s">
        <v>124</v>
      </c>
      <c r="B7" s="3">
        <f>SUM(B3:B5)</f>
        <v>68</v>
      </c>
    </row>
    <row r="8" spans="1:2" ht="15.75">
      <c r="A8" s="9"/>
      <c r="B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1.28125" style="1" customWidth="1"/>
    <col min="2" max="2" width="9.140625" style="1" customWidth="1"/>
  </cols>
  <sheetData>
    <row r="1" spans="1:2" ht="16.5" thickBot="1">
      <c r="A1" s="10"/>
      <c r="B1" s="11" t="s">
        <v>20</v>
      </c>
    </row>
    <row r="2" spans="1:2" ht="16.5" thickBot="1">
      <c r="A2" s="22" t="s">
        <v>68</v>
      </c>
      <c r="B2" s="26"/>
    </row>
    <row r="3" spans="1:2" ht="15.75">
      <c r="A3" s="2" t="s">
        <v>94</v>
      </c>
      <c r="B3" s="7">
        <v>2</v>
      </c>
    </row>
    <row r="4" spans="1:2" ht="15.75">
      <c r="A4" s="2" t="s">
        <v>76</v>
      </c>
      <c r="B4" s="7">
        <v>1</v>
      </c>
    </row>
    <row r="5" spans="1:2" ht="15.75">
      <c r="A5" s="20" t="s">
        <v>70</v>
      </c>
      <c r="B5" s="7">
        <v>30</v>
      </c>
    </row>
    <row r="6" spans="1:2" ht="15.75">
      <c r="A6" s="2" t="s">
        <v>77</v>
      </c>
      <c r="B6" s="7">
        <v>3</v>
      </c>
    </row>
    <row r="7" spans="1:2" ht="15.75">
      <c r="A7" s="2" t="s">
        <v>71</v>
      </c>
      <c r="B7" s="7">
        <v>10</v>
      </c>
    </row>
    <row r="8" spans="1:2" ht="15.75">
      <c r="A8" s="2" t="s">
        <v>95</v>
      </c>
      <c r="B8" s="7">
        <v>6</v>
      </c>
    </row>
    <row r="9" spans="1:2" ht="15.75">
      <c r="A9" s="2" t="s">
        <v>72</v>
      </c>
      <c r="B9" s="7">
        <v>36</v>
      </c>
    </row>
    <row r="10" spans="1:2" ht="15.75">
      <c r="A10" s="2" t="s">
        <v>73</v>
      </c>
      <c r="B10" s="7">
        <v>2</v>
      </c>
    </row>
    <row r="11" spans="1:2" ht="15.75">
      <c r="A11" s="2" t="s">
        <v>96</v>
      </c>
      <c r="B11" s="3">
        <v>1</v>
      </c>
    </row>
    <row r="12" spans="1:2" ht="15.75">
      <c r="A12" s="2"/>
      <c r="B12" s="3"/>
    </row>
    <row r="13" spans="1:2" ht="15.75">
      <c r="A13" s="28" t="s">
        <v>124</v>
      </c>
      <c r="B13" s="3">
        <f>SUM(B3:B11)</f>
        <v>91</v>
      </c>
    </row>
    <row r="14" spans="1:2" ht="15.75">
      <c r="A14" s="9"/>
      <c r="B14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28125" style="1" customWidth="1"/>
    <col min="2" max="2" width="10.00390625" style="1" customWidth="1"/>
  </cols>
  <sheetData>
    <row r="1" spans="1:2" ht="16.5" thickBot="1">
      <c r="A1" s="10"/>
      <c r="B1" s="11" t="s">
        <v>49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3">
        <v>32</v>
      </c>
    </row>
    <row r="4" spans="1:2" ht="15.75">
      <c r="A4" s="2" t="s">
        <v>71</v>
      </c>
      <c r="B4" s="3">
        <v>20</v>
      </c>
    </row>
    <row r="5" spans="1:2" ht="15.75">
      <c r="A5" s="2" t="s">
        <v>72</v>
      </c>
      <c r="B5" s="3">
        <v>12</v>
      </c>
    </row>
    <row r="6" spans="1:2" ht="15.75">
      <c r="A6" s="2" t="s">
        <v>78</v>
      </c>
      <c r="B6" s="3">
        <v>26</v>
      </c>
    </row>
    <row r="7" spans="1:2" ht="15.75">
      <c r="A7" s="2" t="s">
        <v>73</v>
      </c>
      <c r="B7" s="3">
        <v>51</v>
      </c>
    </row>
    <row r="8" spans="1:2" ht="15.75">
      <c r="A8" s="2"/>
      <c r="B8" s="3"/>
    </row>
    <row r="9" spans="1:2" ht="15.75">
      <c r="A9" s="28" t="s">
        <v>124</v>
      </c>
      <c r="B9" s="3">
        <f>SUM(B3:B7)</f>
        <v>141</v>
      </c>
    </row>
    <row r="10" spans="1:2" ht="15.75">
      <c r="A10" s="9"/>
      <c r="B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29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76</v>
      </c>
      <c r="B3" s="2">
        <v>2</v>
      </c>
    </row>
    <row r="4" spans="1:2" ht="15.75">
      <c r="A4" s="20" t="s">
        <v>70</v>
      </c>
      <c r="B4" s="2">
        <v>24</v>
      </c>
    </row>
    <row r="5" spans="1:2" ht="15.75">
      <c r="A5" s="2" t="s">
        <v>80</v>
      </c>
      <c r="B5" s="2">
        <v>1</v>
      </c>
    </row>
    <row r="6" spans="1:2" ht="15.75">
      <c r="A6" s="2" t="s">
        <v>71</v>
      </c>
      <c r="B6" s="2">
        <v>43</v>
      </c>
    </row>
    <row r="7" spans="1:2" ht="15.75">
      <c r="A7" s="2" t="s">
        <v>72</v>
      </c>
      <c r="B7" s="2">
        <v>19</v>
      </c>
    </row>
    <row r="8" spans="1:2" ht="15.75">
      <c r="A8" s="2" t="s">
        <v>122</v>
      </c>
      <c r="B8" s="2">
        <v>1</v>
      </c>
    </row>
    <row r="9" spans="1:2" ht="15.75">
      <c r="A9" s="2" t="s">
        <v>78</v>
      </c>
      <c r="B9" s="2">
        <v>26</v>
      </c>
    </row>
    <row r="10" spans="1:2" ht="15.75">
      <c r="A10" s="2" t="s">
        <v>121</v>
      </c>
      <c r="B10" s="2">
        <v>2</v>
      </c>
    </row>
    <row r="11" spans="1:2" ht="15.75">
      <c r="A11" s="2" t="s">
        <v>73</v>
      </c>
      <c r="B11" s="2">
        <v>4</v>
      </c>
    </row>
    <row r="12" spans="1:2" ht="15.75">
      <c r="A12" s="2" t="s">
        <v>75</v>
      </c>
      <c r="B12" s="2">
        <v>16</v>
      </c>
    </row>
    <row r="13" spans="1:2" ht="15.75">
      <c r="A13" s="2"/>
      <c r="B13" s="2"/>
    </row>
    <row r="14" spans="1:2" ht="15.75">
      <c r="A14" s="28" t="s">
        <v>124</v>
      </c>
      <c r="B14" s="3">
        <f>SUM(B3:B12)</f>
        <v>138</v>
      </c>
    </row>
    <row r="15" spans="1:2" ht="15.75">
      <c r="A15" s="9"/>
      <c r="B1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28125" style="1" customWidth="1"/>
    <col min="2" max="2" width="9.140625" style="1" customWidth="1"/>
  </cols>
  <sheetData>
    <row r="1" spans="1:2" ht="16.5" thickBot="1">
      <c r="A1" s="10"/>
      <c r="B1" s="13" t="s">
        <v>46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3">
        <v>20</v>
      </c>
    </row>
    <row r="4" spans="1:2" ht="15.75">
      <c r="A4" s="2" t="s">
        <v>71</v>
      </c>
      <c r="B4" s="3">
        <v>23</v>
      </c>
    </row>
    <row r="5" spans="1:2" ht="15.75">
      <c r="A5" s="2" t="s">
        <v>72</v>
      </c>
      <c r="B5" s="3">
        <v>80</v>
      </c>
    </row>
    <row r="6" spans="1:2" ht="15.75">
      <c r="A6" s="2" t="s">
        <v>73</v>
      </c>
      <c r="B6" s="3">
        <v>56</v>
      </c>
    </row>
    <row r="7" spans="1:2" ht="15.75">
      <c r="A7" s="2"/>
      <c r="B7" s="3"/>
    </row>
    <row r="8" spans="1:2" ht="15.75">
      <c r="A8" s="28" t="s">
        <v>124</v>
      </c>
      <c r="B8" s="3">
        <f>SUM(B3:B6)</f>
        <v>179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28125" style="1" customWidth="1"/>
    <col min="2" max="2" width="9.140625" style="1" customWidth="1"/>
  </cols>
  <sheetData>
    <row r="1" spans="1:2" ht="16.5" thickBot="1">
      <c r="A1" s="10"/>
      <c r="B1" s="12" t="s">
        <v>45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3</v>
      </c>
    </row>
    <row r="4" spans="1:2" ht="15.75">
      <c r="A4" s="20" t="s">
        <v>70</v>
      </c>
      <c r="B4" s="3">
        <v>35</v>
      </c>
    </row>
    <row r="5" spans="1:2" ht="15.75">
      <c r="A5" s="2" t="s">
        <v>72</v>
      </c>
      <c r="B5" s="3">
        <v>48</v>
      </c>
    </row>
    <row r="6" spans="1:2" ht="15.75">
      <c r="A6" s="2" t="s">
        <v>78</v>
      </c>
      <c r="B6" s="3">
        <v>22</v>
      </c>
    </row>
    <row r="7" spans="1:2" ht="15.75">
      <c r="A7" s="2" t="s">
        <v>73</v>
      </c>
      <c r="B7" s="3">
        <v>1</v>
      </c>
    </row>
    <row r="8" spans="1:2" ht="15.75">
      <c r="A8" s="2" t="s">
        <v>75</v>
      </c>
      <c r="B8" s="3">
        <v>19</v>
      </c>
    </row>
    <row r="9" spans="1:2" ht="15.75">
      <c r="A9" s="2"/>
      <c r="B9" s="3"/>
    </row>
    <row r="10" spans="1:2" ht="15.75">
      <c r="A10" s="28" t="s">
        <v>124</v>
      </c>
      <c r="B10" s="3">
        <f>SUM(B3:B8)</f>
        <v>128</v>
      </c>
    </row>
    <row r="11" spans="1:2" ht="15.75">
      <c r="A11" s="9"/>
      <c r="B1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1.28125" style="1" customWidth="1"/>
    <col min="2" max="2" width="12.7109375" style="1" customWidth="1"/>
  </cols>
  <sheetData>
    <row r="1" spans="1:2" ht="16.5" thickBot="1">
      <c r="A1" s="10"/>
      <c r="B1" s="11" t="s">
        <v>43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3">
        <v>150</v>
      </c>
    </row>
    <row r="4" spans="1:2" ht="15.75">
      <c r="A4" s="2" t="s">
        <v>71</v>
      </c>
      <c r="B4" s="3">
        <v>217</v>
      </c>
    </row>
    <row r="5" spans="1:2" ht="15.75">
      <c r="A5" s="2" t="s">
        <v>114</v>
      </c>
      <c r="B5" s="3">
        <v>1</v>
      </c>
    </row>
    <row r="6" spans="1:2" ht="15.75">
      <c r="A6" s="2" t="s">
        <v>72</v>
      </c>
      <c r="B6" s="3">
        <v>49</v>
      </c>
    </row>
    <row r="7" spans="1:2" ht="15.75">
      <c r="A7" s="2" t="s">
        <v>73</v>
      </c>
      <c r="B7" s="3">
        <v>10</v>
      </c>
    </row>
    <row r="8" spans="1:2" ht="15.75">
      <c r="A8" s="2"/>
      <c r="B8" s="3"/>
    </row>
    <row r="9" spans="1:2" ht="15.75">
      <c r="A9" s="28" t="s">
        <v>124</v>
      </c>
      <c r="B9" s="3">
        <f>SUM(B3:B7)</f>
        <v>427</v>
      </c>
    </row>
    <row r="10" spans="1:2" ht="15.75">
      <c r="A10" s="9"/>
      <c r="B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1.28125" style="1" customWidth="1"/>
    <col min="2" max="2" width="9.140625" style="1" customWidth="1"/>
  </cols>
  <sheetData>
    <row r="1" spans="1:2" ht="16.5" thickBot="1">
      <c r="A1" s="10"/>
      <c r="B1" s="11" t="s">
        <v>36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3">
        <v>35</v>
      </c>
    </row>
    <row r="4" spans="1:2" ht="15.75">
      <c r="A4" s="2" t="s">
        <v>71</v>
      </c>
      <c r="B4" s="3">
        <v>78</v>
      </c>
    </row>
    <row r="5" spans="1:2" ht="15.75">
      <c r="A5" s="2" t="s">
        <v>72</v>
      </c>
      <c r="B5" s="3">
        <v>15</v>
      </c>
    </row>
    <row r="6" spans="1:2" ht="15.75">
      <c r="A6" s="2" t="s">
        <v>73</v>
      </c>
      <c r="B6" s="3">
        <v>51</v>
      </c>
    </row>
    <row r="7" spans="1:2" ht="15.75">
      <c r="A7" s="2"/>
      <c r="B7" s="3"/>
    </row>
    <row r="8" spans="1:2" ht="15.75">
      <c r="A8" s="28" t="s">
        <v>124</v>
      </c>
      <c r="B8" s="3">
        <f>SUM(B3:B6)</f>
        <v>179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1.28125" style="1" customWidth="1"/>
    <col min="2" max="2" width="12.28125" style="1" customWidth="1"/>
  </cols>
  <sheetData>
    <row r="1" spans="1:2" ht="32.25" thickBot="1">
      <c r="A1" s="10"/>
      <c r="B1" s="11" t="s">
        <v>27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12</v>
      </c>
    </row>
    <row r="4" spans="1:2" ht="15.75">
      <c r="A4" s="20" t="s">
        <v>70</v>
      </c>
      <c r="B4" s="3">
        <v>27</v>
      </c>
    </row>
    <row r="5" spans="1:2" ht="15.75">
      <c r="A5" s="2" t="s">
        <v>71</v>
      </c>
      <c r="B5" s="3">
        <v>128</v>
      </c>
    </row>
    <row r="6" spans="1:2" ht="15.75">
      <c r="A6" s="2" t="s">
        <v>72</v>
      </c>
      <c r="B6" s="3">
        <v>32</v>
      </c>
    </row>
    <row r="7" spans="1:2" ht="15.75">
      <c r="A7" s="2" t="s">
        <v>78</v>
      </c>
      <c r="B7" s="3">
        <v>4</v>
      </c>
    </row>
    <row r="8" spans="1:2" ht="15.75">
      <c r="A8" s="2" t="s">
        <v>73</v>
      </c>
      <c r="B8" s="3">
        <v>26</v>
      </c>
    </row>
    <row r="9" spans="1:2" ht="15.75">
      <c r="A9" s="2" t="s">
        <v>75</v>
      </c>
      <c r="B9" s="3">
        <v>8</v>
      </c>
    </row>
    <row r="10" spans="1:2" ht="15.75">
      <c r="A10" s="2"/>
      <c r="B10" s="3"/>
    </row>
    <row r="11" spans="1:2" ht="15.75">
      <c r="A11" s="28" t="s">
        <v>124</v>
      </c>
      <c r="B11" s="3">
        <f>SUM(B3:B9)</f>
        <v>237</v>
      </c>
    </row>
    <row r="12" spans="1:2" ht="15.75">
      <c r="A12" s="9"/>
      <c r="B12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28125" style="1" customWidth="1"/>
    <col min="2" max="2" width="12.00390625" style="1" customWidth="1"/>
  </cols>
  <sheetData>
    <row r="1" spans="1:2" ht="16.5" thickBot="1">
      <c r="A1" s="10"/>
      <c r="B1" s="17" t="s">
        <v>60</v>
      </c>
    </row>
    <row r="2" spans="1:2" ht="16.5" thickBot="1">
      <c r="A2" s="22" t="s">
        <v>68</v>
      </c>
      <c r="B2" s="25" t="s">
        <v>69</v>
      </c>
    </row>
    <row r="3" spans="1:2" ht="15.75">
      <c r="A3" s="2" t="s">
        <v>74</v>
      </c>
      <c r="B3" s="6">
        <v>5</v>
      </c>
    </row>
    <row r="4" spans="1:2" ht="15.75">
      <c r="A4" s="20" t="s">
        <v>70</v>
      </c>
      <c r="B4" s="6">
        <v>10</v>
      </c>
    </row>
    <row r="5" spans="1:2" ht="15.75">
      <c r="A5" s="2" t="s">
        <v>78</v>
      </c>
      <c r="B5" s="6">
        <v>92</v>
      </c>
    </row>
    <row r="6" spans="1:2" ht="15.75">
      <c r="A6" s="2" t="s">
        <v>75</v>
      </c>
      <c r="B6" s="3">
        <v>4</v>
      </c>
    </row>
    <row r="7" spans="1:2" ht="15.75">
      <c r="A7" s="2"/>
      <c r="B7" s="3"/>
    </row>
    <row r="8" spans="1:2" ht="15.75">
      <c r="A8" s="28" t="s">
        <v>124</v>
      </c>
      <c r="B8" s="3">
        <f>SUM(B3:B6)</f>
        <v>111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1.28125" style="1" customWidth="1"/>
    <col min="2" max="2" width="7.57421875" style="1" customWidth="1"/>
  </cols>
  <sheetData>
    <row r="1" spans="1:2" ht="32.25" thickBot="1">
      <c r="A1" s="10"/>
      <c r="B1" s="14" t="s">
        <v>57</v>
      </c>
    </row>
    <row r="2" spans="1:2" ht="16.5" thickBot="1">
      <c r="A2" s="22" t="s">
        <v>68</v>
      </c>
      <c r="B2" s="26" t="s">
        <v>69</v>
      </c>
    </row>
    <row r="3" spans="1:2" ht="15.75">
      <c r="A3" s="2" t="s">
        <v>79</v>
      </c>
      <c r="B3" s="7">
        <v>1</v>
      </c>
    </row>
    <row r="4" spans="1:2" ht="15.75">
      <c r="A4" s="2" t="s">
        <v>94</v>
      </c>
      <c r="B4" s="7">
        <v>6</v>
      </c>
    </row>
    <row r="5" spans="1:2" ht="15.75">
      <c r="A5" s="2" t="s">
        <v>109</v>
      </c>
      <c r="B5" s="7">
        <v>1</v>
      </c>
    </row>
    <row r="6" spans="1:2" ht="15.75">
      <c r="A6" s="2" t="s">
        <v>95</v>
      </c>
      <c r="B6" s="7">
        <v>2</v>
      </c>
    </row>
    <row r="7" spans="1:2" ht="15.75">
      <c r="A7" s="2" t="s">
        <v>104</v>
      </c>
      <c r="B7" s="7">
        <v>2</v>
      </c>
    </row>
    <row r="8" spans="1:2" ht="15.75">
      <c r="A8" s="2" t="s">
        <v>125</v>
      </c>
      <c r="B8" s="7">
        <v>1</v>
      </c>
    </row>
    <row r="9" spans="1:2" ht="15.75">
      <c r="A9" s="2"/>
      <c r="B9" s="3"/>
    </row>
    <row r="10" spans="1:2" ht="15.75">
      <c r="A10" s="28" t="s">
        <v>124</v>
      </c>
      <c r="B10" s="3">
        <f>SUM(B3:B8)</f>
        <v>13</v>
      </c>
    </row>
    <row r="11" spans="1:2" ht="15.75">
      <c r="A11" s="9"/>
      <c r="B1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46">
      <selection activeCell="C54" sqref="C54"/>
    </sheetView>
  </sheetViews>
  <sheetFormatPr defaultColWidth="9.140625" defaultRowHeight="15"/>
  <cols>
    <col min="1" max="1" width="11.28125" style="1" customWidth="1"/>
    <col min="2" max="2" width="7.57421875" style="1" customWidth="1"/>
  </cols>
  <sheetData>
    <row r="1" spans="1:2" ht="32.25" thickBot="1">
      <c r="A1" s="10"/>
      <c r="B1" s="15" t="s">
        <v>59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88</v>
      </c>
      <c r="B3" s="21"/>
    </row>
    <row r="4" spans="1:2" ht="15.75">
      <c r="A4" s="2" t="s">
        <v>89</v>
      </c>
      <c r="B4" s="3"/>
    </row>
    <row r="5" spans="1:2" ht="15.75">
      <c r="A5" s="2" t="s">
        <v>87</v>
      </c>
      <c r="B5" s="3"/>
    </row>
    <row r="6" spans="1:2" ht="15.75">
      <c r="A6" s="2" t="s">
        <v>86</v>
      </c>
      <c r="B6" s="3"/>
    </row>
    <row r="7" spans="1:2" ht="15.75">
      <c r="A7" s="2" t="s">
        <v>90</v>
      </c>
      <c r="B7" s="3"/>
    </row>
    <row r="8" spans="1:2" ht="15.75">
      <c r="A8" s="2" t="s">
        <v>99</v>
      </c>
      <c r="B8" s="3"/>
    </row>
    <row r="9" spans="1:2" ht="15.75">
      <c r="A9" s="2" t="s">
        <v>103</v>
      </c>
      <c r="B9" s="3"/>
    </row>
    <row r="10" spans="1:2" ht="15.75">
      <c r="A10" s="2" t="s">
        <v>79</v>
      </c>
      <c r="B10" s="3"/>
    </row>
    <row r="11" spans="1:2" ht="15.75">
      <c r="A11" s="2" t="s">
        <v>74</v>
      </c>
      <c r="B11" s="3"/>
    </row>
    <row r="12" spans="1:2" ht="15.75">
      <c r="A12" s="2" t="s">
        <v>102</v>
      </c>
      <c r="B12" s="3"/>
    </row>
    <row r="13" spans="1:2" ht="15.75">
      <c r="A13" s="2" t="s">
        <v>111</v>
      </c>
      <c r="B13" s="3"/>
    </row>
    <row r="14" spans="1:2" ht="15.75">
      <c r="A14" s="2" t="s">
        <v>131</v>
      </c>
      <c r="B14" s="3"/>
    </row>
    <row r="15" spans="1:2" ht="15.75">
      <c r="A15" s="2" t="s">
        <v>84</v>
      </c>
      <c r="B15" s="3"/>
    </row>
    <row r="16" spans="1:2" ht="15.75">
      <c r="A16" s="2" t="s">
        <v>94</v>
      </c>
      <c r="B16" s="3"/>
    </row>
    <row r="17" spans="1:2" ht="15.75">
      <c r="A17" s="2" t="s">
        <v>116</v>
      </c>
      <c r="B17" s="3"/>
    </row>
    <row r="18" spans="1:2" ht="15.75">
      <c r="A18" s="2" t="s">
        <v>120</v>
      </c>
      <c r="B18" s="3"/>
    </row>
    <row r="19" spans="1:2" ht="15.75">
      <c r="A19" s="2" t="s">
        <v>105</v>
      </c>
      <c r="B19" s="3"/>
    </row>
    <row r="20" spans="1:2" ht="15.75">
      <c r="A20" s="2" t="s">
        <v>93</v>
      </c>
      <c r="B20" s="3"/>
    </row>
    <row r="21" spans="1:2" ht="15.75">
      <c r="A21" s="2" t="s">
        <v>76</v>
      </c>
      <c r="B21" s="3"/>
    </row>
    <row r="22" spans="1:2" ht="15.75">
      <c r="A22" s="2" t="s">
        <v>112</v>
      </c>
      <c r="B22" s="3"/>
    </row>
    <row r="23" spans="1:2" ht="15.75">
      <c r="A23" s="2" t="s">
        <v>92</v>
      </c>
      <c r="B23" s="3"/>
    </row>
    <row r="24" spans="1:2" ht="15.75">
      <c r="A24" s="2" t="s">
        <v>132</v>
      </c>
      <c r="B24" s="3"/>
    </row>
    <row r="25" spans="1:2" ht="15.75">
      <c r="A25" s="2" t="s">
        <v>119</v>
      </c>
      <c r="B25" s="3"/>
    </row>
    <row r="26" spans="1:2" ht="15.75">
      <c r="A26" s="2" t="s">
        <v>110</v>
      </c>
      <c r="B26" s="3"/>
    </row>
    <row r="27" spans="1:2" ht="15.75">
      <c r="A27" s="2" t="s">
        <v>106</v>
      </c>
      <c r="B27" s="3"/>
    </row>
    <row r="28" spans="1:2" ht="15.75">
      <c r="A28" s="2" t="s">
        <v>109</v>
      </c>
      <c r="B28" s="3"/>
    </row>
    <row r="29" spans="1:2" ht="15.75">
      <c r="A29" s="20" t="s">
        <v>70</v>
      </c>
      <c r="B29" s="3"/>
    </row>
    <row r="30" spans="1:2" ht="15.75">
      <c r="A30" s="2" t="s">
        <v>80</v>
      </c>
      <c r="B30" s="3"/>
    </row>
    <row r="31" spans="1:2" ht="15.75">
      <c r="A31" s="2" t="s">
        <v>118</v>
      </c>
      <c r="B31" s="3"/>
    </row>
    <row r="32" spans="1:2" ht="15.75">
      <c r="A32" s="2" t="s">
        <v>127</v>
      </c>
      <c r="B32" s="3"/>
    </row>
    <row r="33" spans="1:2" ht="15.75">
      <c r="A33" s="2" t="s">
        <v>133</v>
      </c>
      <c r="B33" s="3"/>
    </row>
    <row r="34" spans="1:2" ht="15.75">
      <c r="A34" s="2" t="s">
        <v>77</v>
      </c>
      <c r="B34" s="3"/>
    </row>
    <row r="35" spans="1:2" ht="15.75">
      <c r="A35" s="2" t="s">
        <v>71</v>
      </c>
      <c r="B35" s="3"/>
    </row>
    <row r="36" spans="1:2" ht="15.75">
      <c r="A36" s="2" t="s">
        <v>95</v>
      </c>
      <c r="B36" s="3"/>
    </row>
    <row r="37" spans="1:2" ht="15.75">
      <c r="A37" s="2" t="s">
        <v>85</v>
      </c>
      <c r="B37" s="3"/>
    </row>
    <row r="38" spans="1:2" ht="15.75">
      <c r="A38" s="2" t="s">
        <v>82</v>
      </c>
      <c r="B38" s="3"/>
    </row>
    <row r="39" spans="1:2" ht="15.75">
      <c r="A39" s="2" t="s">
        <v>107</v>
      </c>
      <c r="B39" s="3"/>
    </row>
    <row r="40" spans="1:2" ht="15.75">
      <c r="A40" s="2" t="s">
        <v>108</v>
      </c>
      <c r="B40" s="3"/>
    </row>
    <row r="41" spans="1:2" ht="15.75">
      <c r="A41" s="2" t="s">
        <v>113</v>
      </c>
      <c r="B41" s="3"/>
    </row>
    <row r="42" spans="1:2" ht="15.75">
      <c r="A42" s="2" t="s">
        <v>114</v>
      </c>
      <c r="B42" s="3"/>
    </row>
    <row r="43" spans="1:2" ht="15.75">
      <c r="A43" s="2" t="s">
        <v>101</v>
      </c>
      <c r="B43" s="3"/>
    </row>
    <row r="44" spans="1:2" ht="15.75">
      <c r="A44" s="2" t="s">
        <v>126</v>
      </c>
      <c r="B44" s="3"/>
    </row>
    <row r="45" spans="1:2" ht="15.75">
      <c r="A45" s="2" t="s">
        <v>117</v>
      </c>
      <c r="B45" s="3"/>
    </row>
    <row r="46" spans="1:2" ht="15.75">
      <c r="A46" s="2" t="s">
        <v>123</v>
      </c>
      <c r="B46" s="3"/>
    </row>
    <row r="47" spans="1:2" ht="15.75">
      <c r="A47" s="2" t="s">
        <v>104</v>
      </c>
      <c r="B47" s="3"/>
    </row>
    <row r="48" spans="1:2" ht="15.75">
      <c r="A48" s="2" t="s">
        <v>72</v>
      </c>
      <c r="B48" s="3"/>
    </row>
    <row r="49" spans="1:2" ht="15.75">
      <c r="A49" s="2" t="s">
        <v>115</v>
      </c>
      <c r="B49" s="8"/>
    </row>
    <row r="50" spans="1:2" ht="15.75">
      <c r="A50" s="2" t="s">
        <v>122</v>
      </c>
      <c r="B50" s="3"/>
    </row>
    <row r="51" spans="1:2" ht="15.75">
      <c r="A51" s="2" t="s">
        <v>78</v>
      </c>
      <c r="B51" s="3"/>
    </row>
    <row r="52" spans="1:2" ht="15.75">
      <c r="A52" s="2" t="s">
        <v>121</v>
      </c>
      <c r="B52" s="3"/>
    </row>
    <row r="53" spans="1:2" ht="15.75">
      <c r="A53" s="2" t="s">
        <v>73</v>
      </c>
      <c r="B53" s="3"/>
    </row>
    <row r="54" spans="1:2" ht="15.75">
      <c r="A54" s="2" t="s">
        <v>73</v>
      </c>
      <c r="B54" s="3"/>
    </row>
    <row r="55" spans="1:2" ht="15.75">
      <c r="A55" s="2" t="s">
        <v>125</v>
      </c>
      <c r="B55" s="3"/>
    </row>
    <row r="56" spans="1:2" ht="15.75">
      <c r="A56" s="2" t="s">
        <v>96</v>
      </c>
      <c r="B56" s="3"/>
    </row>
    <row r="57" spans="1:2" ht="15.75">
      <c r="A57" s="2" t="s">
        <v>91</v>
      </c>
      <c r="B57" s="3"/>
    </row>
    <row r="58" spans="1:2" ht="15.75">
      <c r="A58" s="2" t="s">
        <v>98</v>
      </c>
      <c r="B58" s="3"/>
    </row>
    <row r="59" spans="1:2" ht="15.75">
      <c r="A59" s="2" t="s">
        <v>75</v>
      </c>
      <c r="B59" s="3"/>
    </row>
    <row r="60" spans="1:2" ht="15.75">
      <c r="A60" s="2" t="s">
        <v>81</v>
      </c>
      <c r="B60" s="3"/>
    </row>
    <row r="61" spans="1:2" ht="15.75">
      <c r="A61" s="2" t="s">
        <v>97</v>
      </c>
      <c r="B61" s="3"/>
    </row>
    <row r="62" spans="1:2" ht="15.75">
      <c r="A62" s="2" t="s">
        <v>83</v>
      </c>
      <c r="B62" s="3"/>
    </row>
    <row r="63" spans="1:2" ht="15.75">
      <c r="A63" s="2" t="s">
        <v>100</v>
      </c>
      <c r="B63" s="3"/>
    </row>
    <row r="64" spans="1:2" ht="15.75">
      <c r="A64" s="2"/>
      <c r="B64" s="3"/>
    </row>
    <row r="65" spans="1:2" ht="15.75">
      <c r="A65" s="28" t="s">
        <v>124</v>
      </c>
      <c r="B65" s="3">
        <f>SUM(B3:B63)</f>
        <v>0</v>
      </c>
    </row>
    <row r="66" spans="1:2" ht="15.75">
      <c r="A66" s="9"/>
      <c r="B66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1.28125" style="1" customWidth="1"/>
    <col min="2" max="2" width="12.140625" style="1" customWidth="1"/>
  </cols>
  <sheetData>
    <row r="1" spans="1:2" ht="32.25" thickBot="1">
      <c r="A1" s="10"/>
      <c r="B1" s="11" t="s">
        <v>66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1</v>
      </c>
    </row>
    <row r="4" spans="1:2" ht="15.75">
      <c r="A4" s="20" t="s">
        <v>70</v>
      </c>
      <c r="B4" s="3">
        <v>22</v>
      </c>
    </row>
    <row r="5" spans="1:2" ht="15.75">
      <c r="A5" s="2" t="s">
        <v>71</v>
      </c>
      <c r="B5" s="3">
        <v>81</v>
      </c>
    </row>
    <row r="6" spans="1:2" ht="15.75">
      <c r="A6" s="2" t="s">
        <v>78</v>
      </c>
      <c r="B6" s="3">
        <v>2</v>
      </c>
    </row>
    <row r="7" spans="1:2" ht="15.75">
      <c r="A7" s="2" t="s">
        <v>73</v>
      </c>
      <c r="B7" s="3">
        <v>121</v>
      </c>
    </row>
    <row r="8" spans="1:2" ht="15.75">
      <c r="A8" s="2"/>
      <c r="B8" s="3"/>
    </row>
    <row r="9" spans="1:2" ht="15.75">
      <c r="A9" s="28" t="s">
        <v>124</v>
      </c>
      <c r="B9" s="3">
        <f>SUM(B3:B7)</f>
        <v>227</v>
      </c>
    </row>
    <row r="10" spans="1:2" ht="15.75">
      <c r="A10" s="9"/>
      <c r="B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1.28125" style="1" customWidth="1"/>
    <col min="2" max="2" width="12.140625" style="1" customWidth="1"/>
  </cols>
  <sheetData>
    <row r="1" spans="1:2" ht="32.25" thickBot="1">
      <c r="A1" s="10"/>
      <c r="B1" s="11" t="s">
        <v>67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1</v>
      </c>
    </row>
    <row r="4" spans="1:2" ht="15.75">
      <c r="A4" s="20" t="s">
        <v>70</v>
      </c>
      <c r="B4" s="3">
        <v>23</v>
      </c>
    </row>
    <row r="5" spans="1:2" ht="15.75">
      <c r="A5" s="2" t="s">
        <v>71</v>
      </c>
      <c r="B5" s="3">
        <v>49</v>
      </c>
    </row>
    <row r="6" spans="1:2" ht="15.75">
      <c r="A6" s="2" t="s">
        <v>72</v>
      </c>
      <c r="B6" s="3">
        <v>16</v>
      </c>
    </row>
    <row r="7" spans="1:2" ht="15.75">
      <c r="A7" s="2" t="s">
        <v>75</v>
      </c>
      <c r="B7" s="3">
        <v>1</v>
      </c>
    </row>
    <row r="8" spans="1:2" ht="15.75">
      <c r="A8" s="2"/>
      <c r="B8" s="3"/>
    </row>
    <row r="9" spans="1:2" ht="15.75">
      <c r="A9" s="28" t="s">
        <v>124</v>
      </c>
      <c r="B9" s="3">
        <f>SUM(B3:B7)</f>
        <v>90</v>
      </c>
    </row>
    <row r="10" spans="1:2" ht="15.75">
      <c r="A10" s="9"/>
      <c r="B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7" sqref="B7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24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2">
        <v>30</v>
      </c>
    </row>
    <row r="4" spans="1:2" ht="15.75">
      <c r="A4" s="2" t="s">
        <v>71</v>
      </c>
      <c r="B4" s="2">
        <v>18</v>
      </c>
    </row>
    <row r="5" spans="1:2" ht="15.75">
      <c r="A5" s="2" t="s">
        <v>72</v>
      </c>
      <c r="B5" s="2">
        <v>4</v>
      </c>
    </row>
    <row r="6" spans="1:2" ht="15.75">
      <c r="A6" s="2" t="s">
        <v>78</v>
      </c>
      <c r="B6" s="2">
        <v>26</v>
      </c>
    </row>
    <row r="7" spans="1:2" ht="15.75">
      <c r="A7" s="2" t="s">
        <v>73</v>
      </c>
      <c r="B7" s="2">
        <v>60</v>
      </c>
    </row>
    <row r="8" spans="1:2" ht="15.75">
      <c r="A8" s="2"/>
      <c r="B8" s="2"/>
    </row>
    <row r="9" spans="1:2" ht="15.75">
      <c r="A9" s="28" t="s">
        <v>124</v>
      </c>
      <c r="B9" s="3">
        <f>SUM(B3:B7)</f>
        <v>138</v>
      </c>
    </row>
    <row r="10" spans="1:2" ht="15.75">
      <c r="A10" s="9"/>
      <c r="B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1.28125" style="1" customWidth="1"/>
    <col min="2" max="2" width="12.140625" style="1" customWidth="1"/>
  </cols>
  <sheetData>
    <row r="1" spans="1:2" ht="32.25" thickBot="1">
      <c r="A1" s="10"/>
      <c r="B1" s="11" t="s">
        <v>65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f>36+1</f>
        <v>37</v>
      </c>
    </row>
    <row r="4" spans="1:2" ht="15.75">
      <c r="A4" s="20" t="s">
        <v>70</v>
      </c>
      <c r="B4" s="3">
        <v>126</v>
      </c>
    </row>
    <row r="5" spans="1:2" ht="15.75">
      <c r="A5" s="2" t="s">
        <v>71</v>
      </c>
      <c r="B5" s="3">
        <v>102</v>
      </c>
    </row>
    <row r="6" spans="1:2" ht="15.75">
      <c r="A6" s="2" t="s">
        <v>72</v>
      </c>
      <c r="B6" s="3">
        <v>128</v>
      </c>
    </row>
    <row r="7" spans="1:2" ht="15.75">
      <c r="A7" s="2" t="s">
        <v>78</v>
      </c>
      <c r="B7" s="3">
        <v>15</v>
      </c>
    </row>
    <row r="8" spans="1:2" ht="15.75">
      <c r="A8" s="2" t="s">
        <v>73</v>
      </c>
      <c r="B8" s="3">
        <v>72</v>
      </c>
    </row>
    <row r="9" spans="1:2" ht="15.75">
      <c r="A9" s="2" t="s">
        <v>75</v>
      </c>
      <c r="B9" s="3">
        <v>21</v>
      </c>
    </row>
    <row r="10" spans="1:2" ht="15.75">
      <c r="A10" s="2"/>
      <c r="B10" s="3"/>
    </row>
    <row r="11" spans="1:2" ht="15.75">
      <c r="A11" s="28" t="s">
        <v>124</v>
      </c>
      <c r="B11" s="3">
        <f>SUM(B3:B9)</f>
        <v>501</v>
      </c>
    </row>
    <row r="12" spans="1:2" ht="15.75">
      <c r="A12" s="9"/>
      <c r="B12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28125" style="1" customWidth="1"/>
    <col min="2" max="2" width="12.140625" style="1" customWidth="1"/>
  </cols>
  <sheetData>
    <row r="1" spans="1:2" ht="32.25" thickBot="1">
      <c r="A1" s="10"/>
      <c r="B1" s="11" t="s">
        <v>62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71</v>
      </c>
      <c r="B3" s="3">
        <v>6</v>
      </c>
    </row>
    <row r="4" spans="1:2" ht="15.75">
      <c r="A4" s="2" t="s">
        <v>78</v>
      </c>
      <c r="B4" s="3">
        <v>18</v>
      </c>
    </row>
    <row r="5" spans="1:2" ht="15.75">
      <c r="A5" s="2" t="s">
        <v>73</v>
      </c>
      <c r="B5" s="3">
        <v>1</v>
      </c>
    </row>
    <row r="6" spans="1:2" ht="15.75">
      <c r="A6" s="2"/>
      <c r="B6" s="3"/>
    </row>
    <row r="7" spans="1:2" ht="15.75">
      <c r="A7" s="28" t="s">
        <v>124</v>
      </c>
      <c r="B7" s="3">
        <f>SUM(B3:B5)</f>
        <v>25</v>
      </c>
    </row>
    <row r="8" spans="1:2" ht="15.75">
      <c r="A8" s="9"/>
      <c r="B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1.28125" style="1" customWidth="1"/>
    <col min="2" max="2" width="12.140625" style="1" customWidth="1"/>
  </cols>
  <sheetData>
    <row r="1" spans="1:2" ht="16.5" thickBot="1">
      <c r="A1" s="10"/>
      <c r="B1" s="16" t="s">
        <v>11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110</v>
      </c>
      <c r="B3" s="3">
        <v>1</v>
      </c>
    </row>
    <row r="4" spans="1:2" ht="15.75">
      <c r="A4" s="20" t="s">
        <v>70</v>
      </c>
      <c r="B4" s="3">
        <v>128</v>
      </c>
    </row>
    <row r="5" spans="1:2" ht="15.75">
      <c r="A5" s="2" t="s">
        <v>71</v>
      </c>
      <c r="B5" s="3">
        <v>180</v>
      </c>
    </row>
    <row r="6" spans="1:2" ht="15.75">
      <c r="A6" s="2" t="s">
        <v>126</v>
      </c>
      <c r="B6" s="3">
        <v>2</v>
      </c>
    </row>
    <row r="7" spans="1:2" ht="15.75">
      <c r="A7" s="2" t="s">
        <v>72</v>
      </c>
      <c r="B7" s="3">
        <v>2</v>
      </c>
    </row>
    <row r="8" spans="1:2" ht="15.75">
      <c r="A8" s="2"/>
      <c r="B8" s="3"/>
    </row>
    <row r="9" spans="1:2" ht="15.75">
      <c r="A9" s="28" t="s">
        <v>124</v>
      </c>
      <c r="B9" s="3">
        <f>SUM(B3:B7)</f>
        <v>313</v>
      </c>
    </row>
    <row r="10" spans="1:2" ht="15.75">
      <c r="A10" s="9"/>
      <c r="B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28125" style="1" customWidth="1"/>
    <col min="2" max="2" width="12.140625" style="1" customWidth="1"/>
  </cols>
  <sheetData>
    <row r="1" spans="1:2" ht="16.5" thickBot="1">
      <c r="A1" s="10"/>
      <c r="B1" s="16" t="s">
        <v>128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24</v>
      </c>
    </row>
    <row r="4" spans="1:2" ht="15.75">
      <c r="A4" s="20" t="s">
        <v>70</v>
      </c>
      <c r="B4" s="3">
        <v>3</v>
      </c>
    </row>
    <row r="5" spans="1:2" ht="15.75">
      <c r="A5" s="2" t="s">
        <v>115</v>
      </c>
      <c r="B5" s="8">
        <v>1</v>
      </c>
    </row>
    <row r="6" spans="1:2" ht="15.75">
      <c r="A6" s="2" t="s">
        <v>78</v>
      </c>
      <c r="B6" s="3">
        <v>2</v>
      </c>
    </row>
    <row r="7" spans="1:2" ht="15.75">
      <c r="A7" s="2"/>
      <c r="B7" s="3"/>
    </row>
    <row r="8" spans="1:2" ht="15.75">
      <c r="A8" s="28" t="s">
        <v>124</v>
      </c>
      <c r="B8" s="3">
        <f>SUM(B3:B6)</f>
        <v>30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28125" style="1" customWidth="1"/>
    <col min="2" max="2" width="12.140625" style="1" customWidth="1"/>
  </cols>
  <sheetData>
    <row r="1" spans="1:2" ht="16.5" thickBot="1">
      <c r="A1" s="10"/>
      <c r="B1" s="11" t="s">
        <v>33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3">
        <v>20</v>
      </c>
    </row>
    <row r="4" spans="1:2" ht="15.75">
      <c r="A4" s="2" t="s">
        <v>71</v>
      </c>
      <c r="B4" s="3">
        <v>4</v>
      </c>
    </row>
    <row r="5" spans="1:2" ht="15.75">
      <c r="A5" s="2" t="s">
        <v>72</v>
      </c>
      <c r="B5" s="3">
        <v>10</v>
      </c>
    </row>
    <row r="6" spans="1:2" ht="15.75">
      <c r="A6" s="2" t="s">
        <v>73</v>
      </c>
      <c r="B6" s="3">
        <v>30</v>
      </c>
    </row>
    <row r="7" spans="1:2" ht="15.75">
      <c r="A7" s="2"/>
      <c r="B7" s="3"/>
    </row>
    <row r="8" spans="1:2" ht="15.75">
      <c r="A8" s="28" t="s">
        <v>124</v>
      </c>
      <c r="B8" s="3">
        <f>SUM(B3:B6)</f>
        <v>64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28125" style="1" customWidth="1"/>
    <col min="2" max="2" width="11.140625" style="1" customWidth="1"/>
  </cols>
  <sheetData>
    <row r="1" spans="1:2" ht="16.5" thickBot="1">
      <c r="A1" s="10"/>
      <c r="B1" s="11" t="s">
        <v>0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3">
        <v>8</v>
      </c>
    </row>
    <row r="4" spans="1:2" ht="15.75">
      <c r="A4" s="2" t="s">
        <v>72</v>
      </c>
      <c r="B4" s="3">
        <v>8</v>
      </c>
    </row>
    <row r="5" spans="1:2" ht="15.75">
      <c r="A5" s="2" t="s">
        <v>73</v>
      </c>
      <c r="B5" s="3">
        <v>32</v>
      </c>
    </row>
    <row r="6" spans="1:2" ht="15.75">
      <c r="A6" s="2"/>
      <c r="B6" s="3"/>
    </row>
    <row r="7" spans="1:2" ht="15.75">
      <c r="A7" s="28" t="s">
        <v>124</v>
      </c>
      <c r="B7" s="3">
        <f>SUM(B3:B5)</f>
        <v>48</v>
      </c>
    </row>
    <row r="8" spans="1:2" ht="15.75">
      <c r="A8" s="9"/>
      <c r="B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1.28125" style="1" customWidth="1"/>
    <col min="2" max="2" width="11.140625" style="1" customWidth="1"/>
  </cols>
  <sheetData>
    <row r="1" spans="1:2" ht="16.5" thickBot="1">
      <c r="A1" s="10"/>
      <c r="B1" s="11" t="s">
        <v>12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3</v>
      </c>
    </row>
    <row r="4" spans="1:2" ht="15.75">
      <c r="A4" s="20" t="s">
        <v>70</v>
      </c>
      <c r="B4" s="3">
        <v>1</v>
      </c>
    </row>
    <row r="5" spans="1:2" ht="15.75">
      <c r="A5" s="2" t="s">
        <v>72</v>
      </c>
      <c r="B5" s="3">
        <v>16</v>
      </c>
    </row>
    <row r="6" spans="1:2" ht="15.75">
      <c r="A6" s="2" t="s">
        <v>78</v>
      </c>
      <c r="B6" s="3">
        <v>16</v>
      </c>
    </row>
    <row r="7" spans="1:2" ht="15.75">
      <c r="A7" s="2" t="s">
        <v>73</v>
      </c>
      <c r="B7" s="3">
        <v>8</v>
      </c>
    </row>
    <row r="8" spans="1:2" ht="15.75">
      <c r="A8" s="2" t="s">
        <v>75</v>
      </c>
      <c r="B8" s="3">
        <v>12</v>
      </c>
    </row>
    <row r="9" spans="1:2" ht="15.75">
      <c r="A9" s="2"/>
      <c r="B9" s="3"/>
    </row>
    <row r="10" spans="1:2" ht="15.75">
      <c r="A10" s="28" t="s">
        <v>124</v>
      </c>
      <c r="B10" s="3">
        <f>SUM(B3:B8)</f>
        <v>56</v>
      </c>
    </row>
    <row r="11" spans="1:2" ht="16.5" thickBot="1">
      <c r="A11" s="9"/>
      <c r="B11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1.28125" style="1" customWidth="1"/>
    <col min="2" max="2" width="9.140625" style="1" customWidth="1"/>
  </cols>
  <sheetData>
    <row r="1" spans="1:2" ht="16.5" thickBot="1">
      <c r="A1" s="10"/>
      <c r="B1" s="11" t="s">
        <v>15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3">
        <v>10</v>
      </c>
    </row>
    <row r="4" spans="1:2" ht="15.75">
      <c r="A4" s="2" t="s">
        <v>71</v>
      </c>
      <c r="B4" s="3">
        <v>10</v>
      </c>
    </row>
    <row r="5" spans="1:2" ht="15.75">
      <c r="A5" s="2" t="s">
        <v>72</v>
      </c>
      <c r="B5" s="3">
        <v>40</v>
      </c>
    </row>
    <row r="6" spans="1:2" ht="15.75">
      <c r="A6" s="2" t="s">
        <v>73</v>
      </c>
      <c r="B6" s="3">
        <v>24</v>
      </c>
    </row>
    <row r="7" spans="1:2" ht="15.75">
      <c r="A7" s="2"/>
      <c r="B7" s="3"/>
    </row>
    <row r="8" spans="1:2" ht="15.75">
      <c r="A8" s="28" t="s">
        <v>124</v>
      </c>
      <c r="B8" s="3">
        <f>SUM(B3:B6)</f>
        <v>84</v>
      </c>
    </row>
    <row r="9" spans="1:2" ht="16.5" thickBot="1">
      <c r="A9" s="9"/>
      <c r="B9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1.28125" style="1" customWidth="1"/>
    <col min="2" max="2" width="9.140625" style="1" customWidth="1"/>
  </cols>
  <sheetData>
    <row r="1" spans="1:2" ht="32.25" thickBot="1">
      <c r="A1" s="10"/>
      <c r="B1" s="11" t="s">
        <v>42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3</v>
      </c>
    </row>
    <row r="4" spans="1:2" ht="15.75">
      <c r="A4" s="2" t="s">
        <v>71</v>
      </c>
      <c r="B4" s="3">
        <v>61</v>
      </c>
    </row>
    <row r="5" spans="1:2" ht="15.75">
      <c r="A5" s="2" t="s">
        <v>78</v>
      </c>
      <c r="B5" s="3">
        <v>2</v>
      </c>
    </row>
    <row r="6" spans="1:2" ht="15.75">
      <c r="A6" s="2" t="s">
        <v>73</v>
      </c>
      <c r="B6" s="3">
        <v>2</v>
      </c>
    </row>
    <row r="7" spans="1:2" ht="15.75">
      <c r="A7" s="2" t="s">
        <v>75</v>
      </c>
      <c r="B7" s="3">
        <v>2</v>
      </c>
    </row>
    <row r="8" spans="1:2" ht="15.75">
      <c r="A8" s="2"/>
      <c r="B8" s="3"/>
    </row>
    <row r="9" spans="1:2" ht="15.75">
      <c r="A9" s="28" t="s">
        <v>124</v>
      </c>
      <c r="B9" s="3">
        <f>SUM(B3:B7)</f>
        <v>70</v>
      </c>
    </row>
    <row r="10" spans="1:2" ht="16.5" thickBot="1">
      <c r="A10" s="9"/>
      <c r="B10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1.28125" style="1" customWidth="1"/>
    <col min="2" max="2" width="9.140625" style="1" customWidth="1"/>
  </cols>
  <sheetData>
    <row r="1" spans="1:2" ht="32.25" thickBot="1">
      <c r="A1" s="10"/>
      <c r="B1" s="11" t="s">
        <v>17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34</v>
      </c>
    </row>
    <row r="4" spans="1:2" ht="15.75">
      <c r="A4" s="2" t="s">
        <v>72</v>
      </c>
      <c r="B4" s="3">
        <v>26</v>
      </c>
    </row>
    <row r="5" spans="1:2" ht="15.75">
      <c r="A5" s="2" t="s">
        <v>78</v>
      </c>
      <c r="B5" s="3">
        <v>49</v>
      </c>
    </row>
    <row r="6" spans="1:2" ht="15.75">
      <c r="A6" s="2" t="s">
        <v>75</v>
      </c>
      <c r="B6" s="3">
        <v>28</v>
      </c>
    </row>
    <row r="7" spans="1:2" ht="15.75">
      <c r="A7" s="2"/>
      <c r="B7" s="3"/>
    </row>
    <row r="8" spans="1:2" ht="15.75">
      <c r="A8" s="28" t="s">
        <v>124</v>
      </c>
      <c r="B8" s="3">
        <f>SUM(B3:B6)</f>
        <v>137</v>
      </c>
    </row>
    <row r="9" spans="1:2" ht="16.5" thickBot="1">
      <c r="A9" s="9"/>
      <c r="B9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2">
      <selection activeCell="B6" sqref="B6"/>
    </sheetView>
  </sheetViews>
  <sheetFormatPr defaultColWidth="9.140625" defaultRowHeight="15"/>
  <cols>
    <col min="1" max="2" width="11.28125" style="1" customWidth="1"/>
  </cols>
  <sheetData>
    <row r="1" spans="1:2" ht="48" thickBot="1">
      <c r="A1" s="10"/>
      <c r="B1" s="11" t="s">
        <v>53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77</v>
      </c>
    </row>
    <row r="4" spans="1:2" ht="15.75">
      <c r="A4" s="20" t="s">
        <v>70</v>
      </c>
      <c r="B4" s="2">
        <v>105</v>
      </c>
    </row>
    <row r="5" spans="1:2" ht="15.75">
      <c r="A5" s="2" t="s">
        <v>72</v>
      </c>
      <c r="B5" s="2">
        <v>6</v>
      </c>
    </row>
    <row r="6" spans="1:2" ht="15.75">
      <c r="A6" s="2" t="s">
        <v>78</v>
      </c>
      <c r="B6" s="2">
        <v>8</v>
      </c>
    </row>
    <row r="7" spans="1:2" ht="15.75">
      <c r="A7" s="2"/>
      <c r="B7" s="2"/>
    </row>
    <row r="8" spans="1:2" ht="15.75">
      <c r="A8" s="28" t="s">
        <v>124</v>
      </c>
      <c r="B8" s="3">
        <f>SUM(B3:B6)</f>
        <v>196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1.28125" style="1" customWidth="1"/>
    <col min="2" max="2" width="9.140625" style="1" customWidth="1"/>
  </cols>
  <sheetData>
    <row r="1" spans="1:2" ht="32.25" thickBot="1">
      <c r="A1" s="10"/>
      <c r="B1" s="11" t="s">
        <v>23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12</v>
      </c>
    </row>
    <row r="4" spans="1:2" ht="15.75">
      <c r="A4" s="20" t="s">
        <v>70</v>
      </c>
      <c r="B4" s="3">
        <v>38</v>
      </c>
    </row>
    <row r="5" spans="1:2" ht="15.75">
      <c r="A5" s="2" t="s">
        <v>71</v>
      </c>
      <c r="B5" s="3">
        <v>23</v>
      </c>
    </row>
    <row r="6" spans="1:2" ht="15.75">
      <c r="A6" s="2" t="s">
        <v>72</v>
      </c>
      <c r="B6" s="3">
        <v>1</v>
      </c>
    </row>
    <row r="7" spans="1:2" ht="15.75">
      <c r="A7" s="2" t="s">
        <v>78</v>
      </c>
      <c r="B7" s="3">
        <v>22</v>
      </c>
    </row>
    <row r="8" spans="1:2" ht="15.75">
      <c r="A8" s="2" t="s">
        <v>73</v>
      </c>
      <c r="B8" s="3">
        <v>3</v>
      </c>
    </row>
    <row r="9" spans="1:2" ht="15.75">
      <c r="A9" s="2"/>
      <c r="B9" s="3"/>
    </row>
    <row r="10" spans="1:2" ht="15.75">
      <c r="A10" s="28" t="s">
        <v>124</v>
      </c>
      <c r="B10" s="3">
        <f>SUM(B3:B8)</f>
        <v>99</v>
      </c>
    </row>
    <row r="11" spans="1:2" ht="16.5" thickBot="1">
      <c r="A11" s="9"/>
      <c r="B11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46">
      <selection activeCell="C59" sqref="C59"/>
    </sheetView>
  </sheetViews>
  <sheetFormatPr defaultColWidth="9.140625" defaultRowHeight="15"/>
  <cols>
    <col min="1" max="1" width="11.28125" style="1" customWidth="1"/>
    <col min="2" max="2" width="11.7109375" style="1" customWidth="1"/>
  </cols>
  <sheetData>
    <row r="1" spans="1:2" ht="48" thickBot="1">
      <c r="A1" s="10"/>
      <c r="B1" s="18" t="s">
        <v>61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88</v>
      </c>
      <c r="B3" s="21"/>
    </row>
    <row r="4" spans="1:2" ht="15.75">
      <c r="A4" s="2" t="s">
        <v>89</v>
      </c>
      <c r="B4" s="3"/>
    </row>
    <row r="5" spans="1:2" ht="15.75">
      <c r="A5" s="2" t="s">
        <v>87</v>
      </c>
      <c r="B5" s="3"/>
    </row>
    <row r="6" spans="1:2" ht="15.75">
      <c r="A6" s="2" t="s">
        <v>86</v>
      </c>
      <c r="B6" s="3"/>
    </row>
    <row r="7" spans="1:2" ht="15.75">
      <c r="A7" s="2" t="s">
        <v>90</v>
      </c>
      <c r="B7" s="3"/>
    </row>
    <row r="8" spans="1:2" ht="15.75">
      <c r="A8" s="2" t="s">
        <v>99</v>
      </c>
      <c r="B8" s="3"/>
    </row>
    <row r="9" spans="1:2" ht="15.75">
      <c r="A9" s="2" t="s">
        <v>103</v>
      </c>
      <c r="B9" s="3"/>
    </row>
    <row r="10" spans="1:2" ht="15.75">
      <c r="A10" s="2" t="s">
        <v>79</v>
      </c>
      <c r="B10" s="3"/>
    </row>
    <row r="11" spans="1:2" ht="15.75">
      <c r="A11" s="2" t="s">
        <v>74</v>
      </c>
      <c r="B11" s="3"/>
    </row>
    <row r="12" spans="1:2" ht="15.75">
      <c r="A12" s="2" t="s">
        <v>102</v>
      </c>
      <c r="B12" s="3"/>
    </row>
    <row r="13" spans="1:2" ht="15.75">
      <c r="A13" s="2" t="s">
        <v>111</v>
      </c>
      <c r="B13" s="3"/>
    </row>
    <row r="14" spans="1:2" ht="15.75">
      <c r="A14" s="2" t="s">
        <v>131</v>
      </c>
      <c r="B14" s="3"/>
    </row>
    <row r="15" spans="1:2" ht="15.75">
      <c r="A15" s="2" t="s">
        <v>84</v>
      </c>
      <c r="B15" s="3"/>
    </row>
    <row r="16" spans="1:2" ht="15.75">
      <c r="A16" s="2" t="s">
        <v>94</v>
      </c>
      <c r="B16" s="3"/>
    </row>
    <row r="17" spans="1:2" ht="15.75">
      <c r="A17" s="2" t="s">
        <v>116</v>
      </c>
      <c r="B17" s="3"/>
    </row>
    <row r="18" spans="1:2" ht="15.75">
      <c r="A18" s="2" t="s">
        <v>120</v>
      </c>
      <c r="B18" s="3"/>
    </row>
    <row r="19" spans="1:2" ht="15.75">
      <c r="A19" s="2" t="s">
        <v>105</v>
      </c>
      <c r="B19" s="3"/>
    </row>
    <row r="20" spans="1:2" ht="15.75">
      <c r="A20" s="2" t="s">
        <v>93</v>
      </c>
      <c r="B20" s="3"/>
    </row>
    <row r="21" spans="1:2" ht="15.75">
      <c r="A21" s="2" t="s">
        <v>76</v>
      </c>
      <c r="B21" s="3"/>
    </row>
    <row r="22" spans="1:2" ht="15.75">
      <c r="A22" s="2" t="s">
        <v>112</v>
      </c>
      <c r="B22" s="3"/>
    </row>
    <row r="23" spans="1:2" ht="15.75">
      <c r="A23" s="2" t="s">
        <v>92</v>
      </c>
      <c r="B23" s="3"/>
    </row>
    <row r="24" spans="1:2" ht="15.75">
      <c r="A24" s="2" t="s">
        <v>132</v>
      </c>
      <c r="B24" s="3"/>
    </row>
    <row r="25" spans="1:2" ht="15.75">
      <c r="A25" s="2" t="s">
        <v>119</v>
      </c>
      <c r="B25" s="3"/>
    </row>
    <row r="26" spans="1:2" ht="15.75">
      <c r="A26" s="2" t="s">
        <v>110</v>
      </c>
      <c r="B26" s="3"/>
    </row>
    <row r="27" spans="1:2" ht="15.75">
      <c r="A27" s="2" t="s">
        <v>106</v>
      </c>
      <c r="B27" s="3"/>
    </row>
    <row r="28" spans="1:2" ht="15.75">
      <c r="A28" s="2" t="s">
        <v>109</v>
      </c>
      <c r="B28" s="3"/>
    </row>
    <row r="29" spans="1:2" ht="15.75">
      <c r="A29" s="20" t="s">
        <v>70</v>
      </c>
      <c r="B29" s="3"/>
    </row>
    <row r="30" spans="1:2" ht="15.75">
      <c r="A30" s="2" t="s">
        <v>80</v>
      </c>
      <c r="B30" s="3"/>
    </row>
    <row r="31" spans="1:2" ht="15.75">
      <c r="A31" s="2" t="s">
        <v>118</v>
      </c>
      <c r="B31" s="3"/>
    </row>
    <row r="32" spans="1:2" ht="15.75">
      <c r="A32" s="2" t="s">
        <v>127</v>
      </c>
      <c r="B32" s="3"/>
    </row>
    <row r="33" spans="1:2" ht="15.75">
      <c r="A33" s="2" t="s">
        <v>133</v>
      </c>
      <c r="B33" s="3"/>
    </row>
    <row r="34" spans="1:2" ht="15.75">
      <c r="A34" s="2" t="s">
        <v>77</v>
      </c>
      <c r="B34" s="3"/>
    </row>
    <row r="35" spans="1:2" ht="15.75">
      <c r="A35" s="2" t="s">
        <v>71</v>
      </c>
      <c r="B35" s="3"/>
    </row>
    <row r="36" spans="1:2" ht="15.75">
      <c r="A36" s="2" t="s">
        <v>95</v>
      </c>
      <c r="B36" s="3"/>
    </row>
    <row r="37" spans="1:2" ht="15.75">
      <c r="A37" s="2" t="s">
        <v>85</v>
      </c>
      <c r="B37" s="3"/>
    </row>
    <row r="38" spans="1:2" ht="15.75">
      <c r="A38" s="2" t="s">
        <v>82</v>
      </c>
      <c r="B38" s="3"/>
    </row>
    <row r="39" spans="1:2" ht="15.75">
      <c r="A39" s="2" t="s">
        <v>107</v>
      </c>
      <c r="B39" s="3"/>
    </row>
    <row r="40" spans="1:2" ht="15.75">
      <c r="A40" s="2" t="s">
        <v>108</v>
      </c>
      <c r="B40" s="3"/>
    </row>
    <row r="41" spans="1:2" ht="15.75">
      <c r="A41" s="2" t="s">
        <v>113</v>
      </c>
      <c r="B41" s="3"/>
    </row>
    <row r="42" spans="1:2" ht="15.75">
      <c r="A42" s="2" t="s">
        <v>114</v>
      </c>
      <c r="B42" s="3"/>
    </row>
    <row r="43" spans="1:2" ht="15.75">
      <c r="A43" s="2" t="s">
        <v>101</v>
      </c>
      <c r="B43" s="3"/>
    </row>
    <row r="44" spans="1:2" ht="15.75">
      <c r="A44" s="2" t="s">
        <v>126</v>
      </c>
      <c r="B44" s="3"/>
    </row>
    <row r="45" spans="1:2" ht="15.75">
      <c r="A45" s="2" t="s">
        <v>117</v>
      </c>
      <c r="B45" s="3"/>
    </row>
    <row r="46" spans="1:2" ht="15.75">
      <c r="A46" s="2" t="s">
        <v>123</v>
      </c>
      <c r="B46" s="3"/>
    </row>
    <row r="47" spans="1:2" ht="15.75">
      <c r="A47" s="2" t="s">
        <v>104</v>
      </c>
      <c r="B47" s="3"/>
    </row>
    <row r="48" spans="1:2" ht="15.75">
      <c r="A48" s="2" t="s">
        <v>72</v>
      </c>
      <c r="B48" s="3"/>
    </row>
    <row r="49" spans="1:2" ht="15.75">
      <c r="A49" s="2" t="s">
        <v>115</v>
      </c>
      <c r="B49" s="8"/>
    </row>
    <row r="50" spans="1:2" ht="15.75">
      <c r="A50" s="2" t="s">
        <v>122</v>
      </c>
      <c r="B50" s="3"/>
    </row>
    <row r="51" spans="1:2" ht="15.75">
      <c r="A51" s="2" t="s">
        <v>78</v>
      </c>
      <c r="B51" s="3"/>
    </row>
    <row r="52" spans="1:2" ht="15.75">
      <c r="A52" s="2" t="s">
        <v>121</v>
      </c>
      <c r="B52" s="3"/>
    </row>
    <row r="53" spans="1:2" ht="15.75">
      <c r="A53" s="2" t="s">
        <v>73</v>
      </c>
      <c r="B53" s="3"/>
    </row>
    <row r="54" spans="1:2" ht="15.75">
      <c r="A54" s="2" t="s">
        <v>73</v>
      </c>
      <c r="B54" s="3"/>
    </row>
    <row r="55" spans="1:2" ht="15.75">
      <c r="A55" s="2" t="s">
        <v>125</v>
      </c>
      <c r="B55" s="3"/>
    </row>
    <row r="56" spans="1:2" ht="15.75">
      <c r="A56" s="2" t="s">
        <v>96</v>
      </c>
      <c r="B56" s="3"/>
    </row>
    <row r="57" spans="1:2" ht="15.75">
      <c r="A57" s="2" t="s">
        <v>91</v>
      </c>
      <c r="B57" s="3"/>
    </row>
    <row r="58" spans="1:2" ht="15.75">
      <c r="A58" s="2" t="s">
        <v>98</v>
      </c>
      <c r="B58" s="3"/>
    </row>
    <row r="59" spans="1:2" ht="15.75">
      <c r="A59" s="2" t="s">
        <v>75</v>
      </c>
      <c r="B59" s="3"/>
    </row>
    <row r="60" spans="1:2" ht="15.75">
      <c r="A60" s="2" t="s">
        <v>81</v>
      </c>
      <c r="B60" s="3"/>
    </row>
    <row r="61" spans="1:2" ht="15.75">
      <c r="A61" s="2" t="s">
        <v>97</v>
      </c>
      <c r="B61" s="3"/>
    </row>
    <row r="62" spans="1:2" ht="15.75">
      <c r="A62" s="2" t="s">
        <v>83</v>
      </c>
      <c r="B62" s="3"/>
    </row>
    <row r="63" spans="1:2" ht="15.75">
      <c r="A63" s="2" t="s">
        <v>100</v>
      </c>
      <c r="B63" s="3"/>
    </row>
    <row r="64" spans="1:2" ht="15.75">
      <c r="A64" s="2"/>
      <c r="B64" s="3"/>
    </row>
    <row r="65" spans="1:2" ht="15.75">
      <c r="A65" s="28" t="s">
        <v>124</v>
      </c>
      <c r="B65" s="3">
        <f>SUM(B3:B63)</f>
        <v>0</v>
      </c>
    </row>
    <row r="66" spans="1:2" ht="16.5" thickBot="1">
      <c r="A66" s="9"/>
      <c r="B66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28125" style="1" customWidth="1"/>
    <col min="2" max="2" width="11.7109375" style="1" customWidth="1"/>
  </cols>
  <sheetData>
    <row r="1" spans="1:2" ht="16.5" thickBot="1">
      <c r="A1" s="10"/>
      <c r="B1" s="15" t="s">
        <v>129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99</v>
      </c>
      <c r="B3" s="3">
        <v>1</v>
      </c>
    </row>
    <row r="4" spans="1:2" ht="15.75">
      <c r="A4" s="2" t="s">
        <v>77</v>
      </c>
      <c r="B4" s="3">
        <v>4</v>
      </c>
    </row>
    <row r="5" spans="1:2" ht="15.75">
      <c r="A5" s="2" t="s">
        <v>98</v>
      </c>
      <c r="B5" s="3">
        <v>1</v>
      </c>
    </row>
    <row r="6" spans="1:2" ht="15.75">
      <c r="A6" s="2"/>
      <c r="B6" s="3"/>
    </row>
    <row r="7" spans="1:2" ht="15.75">
      <c r="A7" s="28" t="s">
        <v>124</v>
      </c>
      <c r="B7" s="3">
        <f>SUM(B3:B5)</f>
        <v>6</v>
      </c>
    </row>
    <row r="8" spans="1:2" ht="16.5" thickBot="1">
      <c r="A8" s="9"/>
      <c r="B8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1.28125" style="1" customWidth="1"/>
    <col min="2" max="2" width="11.7109375" style="1" customWidth="1"/>
  </cols>
  <sheetData>
    <row r="1" spans="1:2" ht="32.25" thickBot="1">
      <c r="A1" s="10"/>
      <c r="B1" s="14" t="s">
        <v>58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3">
        <v>6</v>
      </c>
    </row>
    <row r="4" spans="1:2" ht="15.75">
      <c r="A4" s="2" t="s">
        <v>73</v>
      </c>
      <c r="B4" s="3">
        <v>8</v>
      </c>
    </row>
    <row r="5" spans="1:2" ht="15.75">
      <c r="A5" s="2"/>
      <c r="B5" s="3"/>
    </row>
    <row r="6" spans="1:2" ht="15.75">
      <c r="A6" s="28" t="s">
        <v>124</v>
      </c>
      <c r="B6" s="3">
        <f>SUM(B3:B4)</f>
        <v>14</v>
      </c>
    </row>
    <row r="7" spans="1:2" ht="16.5" thickBot="1">
      <c r="A7" s="9"/>
      <c r="B7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1.28125" style="1" customWidth="1"/>
    <col min="2" max="2" width="13.00390625" style="1" customWidth="1"/>
  </cols>
  <sheetData>
    <row r="1" spans="1:2" ht="16.5" thickBot="1">
      <c r="A1" s="10"/>
      <c r="B1" s="11" t="s">
        <v>18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12</v>
      </c>
    </row>
    <row r="4" spans="1:2" ht="15.75">
      <c r="A4" s="20" t="s">
        <v>70</v>
      </c>
      <c r="B4" s="3">
        <v>55</v>
      </c>
    </row>
    <row r="5" spans="1:2" ht="15.75">
      <c r="A5" s="2" t="s">
        <v>71</v>
      </c>
      <c r="B5" s="3">
        <v>24</v>
      </c>
    </row>
    <row r="6" spans="1:2" ht="15.75">
      <c r="A6" s="2" t="s">
        <v>72</v>
      </c>
      <c r="B6" s="3">
        <v>33</v>
      </c>
    </row>
    <row r="7" spans="1:2" ht="15.75">
      <c r="A7" s="2" t="s">
        <v>78</v>
      </c>
      <c r="B7" s="3">
        <v>8</v>
      </c>
    </row>
    <row r="8" spans="1:2" ht="15.75">
      <c r="A8" s="2" t="s">
        <v>73</v>
      </c>
      <c r="B8" s="3">
        <v>4</v>
      </c>
    </row>
    <row r="9" spans="1:2" ht="15.75">
      <c r="A9" s="2" t="s">
        <v>75</v>
      </c>
      <c r="B9" s="3">
        <v>24</v>
      </c>
    </row>
    <row r="10" spans="1:2" ht="15.75">
      <c r="A10" s="2"/>
      <c r="B10" s="3"/>
    </row>
    <row r="11" spans="1:2" ht="15.75">
      <c r="A11" s="28" t="s">
        <v>124</v>
      </c>
      <c r="B11" s="3">
        <f>SUM(B3:B9)</f>
        <v>160</v>
      </c>
    </row>
    <row r="12" spans="1:2" ht="16.5" thickBot="1">
      <c r="A12" s="9"/>
      <c r="B12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28125" style="1" customWidth="1"/>
    <col min="2" max="2" width="9.00390625" style="1" bestFit="1" customWidth="1"/>
  </cols>
  <sheetData>
    <row r="1" spans="1:2" ht="32.25" thickBot="1">
      <c r="A1" s="10"/>
      <c r="B1" s="11" t="s">
        <v>40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3">
        <v>76</v>
      </c>
    </row>
    <row r="4" spans="1:2" ht="15.75">
      <c r="A4" s="2" t="s">
        <v>71</v>
      </c>
      <c r="B4" s="3">
        <v>72</v>
      </c>
    </row>
    <row r="5" spans="1:2" ht="15.75">
      <c r="A5" s="2" t="s">
        <v>72</v>
      </c>
      <c r="B5" s="3">
        <v>80</v>
      </c>
    </row>
    <row r="6" spans="1:2" ht="15.75">
      <c r="A6" s="2" t="s">
        <v>73</v>
      </c>
      <c r="B6" s="3">
        <v>8</v>
      </c>
    </row>
    <row r="7" spans="1:2" ht="15.75">
      <c r="A7" s="2"/>
      <c r="B7" s="3"/>
    </row>
    <row r="8" spans="1:2" ht="15.75">
      <c r="A8" s="28" t="s">
        <v>124</v>
      </c>
      <c r="B8" s="3">
        <f>SUM(B3:B6)</f>
        <v>236</v>
      </c>
    </row>
    <row r="9" spans="1:2" ht="16.5" thickBot="1">
      <c r="A9" s="9"/>
      <c r="B9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1.28125" style="1" customWidth="1"/>
    <col min="2" max="2" width="7.57421875" style="1" bestFit="1" customWidth="1"/>
  </cols>
  <sheetData>
    <row r="1" spans="1:2" ht="16.5" thickBot="1">
      <c r="A1" s="10"/>
      <c r="B1" s="19" t="s">
        <v>63</v>
      </c>
    </row>
    <row r="2" spans="1:2" ht="16.5" thickBot="1">
      <c r="A2" s="22" t="s">
        <v>68</v>
      </c>
      <c r="B2" s="23" t="s">
        <v>69</v>
      </c>
    </row>
    <row r="3" spans="1:2" ht="15.75">
      <c r="A3" s="20" t="s">
        <v>70</v>
      </c>
      <c r="B3" s="3">
        <v>13</v>
      </c>
    </row>
    <row r="4" spans="1:2" ht="15.75">
      <c r="A4" s="2" t="s">
        <v>71</v>
      </c>
      <c r="B4" s="3">
        <v>78</v>
      </c>
    </row>
    <row r="5" spans="1:2" ht="15.75">
      <c r="A5" s="2" t="s">
        <v>72</v>
      </c>
      <c r="B5" s="3">
        <v>35</v>
      </c>
    </row>
    <row r="6" spans="1:2" ht="15.75">
      <c r="A6" s="2" t="s">
        <v>73</v>
      </c>
      <c r="B6" s="3">
        <v>28</v>
      </c>
    </row>
    <row r="7" spans="1:2" ht="15.75">
      <c r="A7" s="2"/>
      <c r="B7" s="3"/>
    </row>
    <row r="8" spans="1:2" ht="15.75">
      <c r="A8" s="28" t="s">
        <v>124</v>
      </c>
      <c r="B8" s="3">
        <f>SUM(B3:B6)</f>
        <v>154</v>
      </c>
    </row>
    <row r="9" spans="1:2" ht="16.5" thickBot="1">
      <c r="A9" s="9"/>
      <c r="B9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2">
      <selection activeCell="D4" sqref="D4"/>
    </sheetView>
  </sheetViews>
  <sheetFormatPr defaultColWidth="9.140625" defaultRowHeight="15"/>
  <cols>
    <col min="1" max="1" width="11.28125" style="1" customWidth="1"/>
    <col min="2" max="2" width="9.57421875" style="1" customWidth="1"/>
  </cols>
  <sheetData>
    <row r="1" spans="1:2" ht="48" thickBot="1">
      <c r="A1" s="10"/>
      <c r="B1" s="11" t="s">
        <v>130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79</v>
      </c>
      <c r="B3" s="3">
        <v>1</v>
      </c>
    </row>
    <row r="4" spans="1:2" ht="15.75">
      <c r="A4" s="20" t="s">
        <v>70</v>
      </c>
      <c r="B4" s="3">
        <v>82</v>
      </c>
    </row>
    <row r="5" spans="1:2" ht="15.75">
      <c r="A5" s="2" t="s">
        <v>71</v>
      </c>
      <c r="B5" s="3">
        <v>23</v>
      </c>
    </row>
    <row r="6" spans="1:2" ht="15.75">
      <c r="A6" s="2" t="s">
        <v>101</v>
      </c>
      <c r="B6" s="3">
        <v>1</v>
      </c>
    </row>
    <row r="7" spans="1:2" ht="15.75">
      <c r="A7" s="2" t="s">
        <v>72</v>
      </c>
      <c r="B7" s="3">
        <v>32</v>
      </c>
    </row>
    <row r="8" spans="1:2" ht="15.75">
      <c r="A8" s="2" t="s">
        <v>100</v>
      </c>
      <c r="B8" s="3">
        <v>2</v>
      </c>
    </row>
    <row r="9" spans="1:2" ht="15.75">
      <c r="A9" s="2"/>
      <c r="B9" s="3"/>
    </row>
    <row r="10" spans="1:2" ht="15.75">
      <c r="A10" s="28" t="s">
        <v>124</v>
      </c>
      <c r="B10" s="3">
        <f>SUM(B3:B8)</f>
        <v>141</v>
      </c>
    </row>
    <row r="11" spans="1:2" ht="16.5" thickBot="1">
      <c r="A11" s="9"/>
      <c r="B11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28125" style="1" customWidth="1"/>
    <col min="2" max="2" width="12.28125" style="1" customWidth="1"/>
  </cols>
  <sheetData>
    <row r="1" spans="1:2" ht="16.5" thickBot="1">
      <c r="A1" s="10"/>
      <c r="B1" s="11" t="s">
        <v>16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f>48+6</f>
        <v>54</v>
      </c>
    </row>
    <row r="4" spans="1:2" ht="15.75">
      <c r="A4" s="20" t="s">
        <v>70</v>
      </c>
      <c r="B4" s="3">
        <v>6</v>
      </c>
    </row>
    <row r="5" spans="1:2" ht="15.75">
      <c r="A5" s="2" t="s">
        <v>71</v>
      </c>
      <c r="B5" s="3">
        <v>25</v>
      </c>
    </row>
    <row r="6" spans="1:2" ht="15.75">
      <c r="A6" s="2" t="s">
        <v>72</v>
      </c>
      <c r="B6" s="3">
        <v>12</v>
      </c>
    </row>
    <row r="7" spans="1:2" ht="15.75">
      <c r="A7" s="2" t="s">
        <v>78</v>
      </c>
      <c r="B7" s="3">
        <v>8</v>
      </c>
    </row>
    <row r="8" spans="1:2" ht="15.75">
      <c r="A8" s="2" t="s">
        <v>73</v>
      </c>
      <c r="B8" s="3">
        <v>9</v>
      </c>
    </row>
    <row r="9" spans="1:2" ht="15.75">
      <c r="A9" s="2" t="s">
        <v>75</v>
      </c>
      <c r="B9" s="3">
        <f>48+4</f>
        <v>52</v>
      </c>
    </row>
    <row r="10" spans="1:2" ht="15.75">
      <c r="A10" s="2"/>
      <c r="B10" s="3"/>
    </row>
    <row r="11" spans="1:2" ht="15.75">
      <c r="A11" s="28" t="s">
        <v>124</v>
      </c>
      <c r="B11" s="3">
        <f>SUM(B3:B9)</f>
        <v>166</v>
      </c>
    </row>
    <row r="12" spans="1:2" ht="16.5" thickBot="1">
      <c r="A12" s="9"/>
      <c r="B12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28125" style="1" customWidth="1"/>
    <col min="2" max="2" width="10.8515625" style="1" customWidth="1"/>
  </cols>
  <sheetData>
    <row r="1" spans="1:2" ht="16.5" thickBot="1">
      <c r="A1" s="10"/>
      <c r="B1" s="16" t="s">
        <v>47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33</v>
      </c>
    </row>
    <row r="4" spans="1:2" ht="15.75">
      <c r="A4" s="2" t="s">
        <v>72</v>
      </c>
      <c r="B4" s="3">
        <v>4</v>
      </c>
    </row>
    <row r="5" spans="1:2" ht="15.75">
      <c r="A5" s="2" t="s">
        <v>78</v>
      </c>
      <c r="B5" s="3">
        <v>50</v>
      </c>
    </row>
    <row r="6" spans="1:2" ht="15.75">
      <c r="A6" s="2" t="s">
        <v>75</v>
      </c>
      <c r="B6" s="3">
        <v>64</v>
      </c>
    </row>
    <row r="7" spans="1:2" ht="15.75">
      <c r="A7" s="2"/>
      <c r="B7" s="3"/>
    </row>
    <row r="8" spans="1:2" ht="15.75">
      <c r="A8" s="28" t="s">
        <v>124</v>
      </c>
      <c r="B8" s="3">
        <f>SUM(B3:B6)</f>
        <v>151</v>
      </c>
    </row>
    <row r="9" spans="1:2" ht="16.5" thickBot="1">
      <c r="A9" s="9"/>
      <c r="B9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6" sqref="B6"/>
    </sheetView>
  </sheetViews>
  <sheetFormatPr defaultColWidth="9.140625" defaultRowHeight="15"/>
  <cols>
    <col min="1" max="2" width="11.28125" style="1" customWidth="1"/>
  </cols>
  <sheetData>
    <row r="1" spans="1:2" ht="48" thickBot="1">
      <c r="A1" s="10"/>
      <c r="B1" s="11" t="s">
        <v>14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60</v>
      </c>
    </row>
    <row r="4" spans="1:2" ht="15.75">
      <c r="A4" s="20" t="s">
        <v>70</v>
      </c>
      <c r="B4" s="2">
        <v>115</v>
      </c>
    </row>
    <row r="5" spans="1:2" ht="15.75">
      <c r="A5" s="2" t="s">
        <v>72</v>
      </c>
      <c r="B5" s="2">
        <v>18</v>
      </c>
    </row>
    <row r="6" spans="1:2" ht="15.75">
      <c r="A6" s="2" t="s">
        <v>78</v>
      </c>
      <c r="B6" s="2">
        <v>18</v>
      </c>
    </row>
    <row r="7" spans="1:2" ht="15.75">
      <c r="A7" s="2"/>
      <c r="B7" s="2"/>
    </row>
    <row r="8" spans="1:2" ht="15.75">
      <c r="A8" s="28" t="s">
        <v>124</v>
      </c>
      <c r="B8" s="3">
        <f>SUM(B3:B6)</f>
        <v>211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28125" style="1" customWidth="1"/>
    <col min="2" max="2" width="12.140625" style="1" customWidth="1"/>
  </cols>
  <sheetData>
    <row r="1" spans="1:2" ht="32.25" thickBot="1">
      <c r="A1" s="10"/>
      <c r="B1" s="11" t="s">
        <v>32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31</v>
      </c>
    </row>
    <row r="4" spans="1:2" ht="15.75">
      <c r="A4" s="20" t="s">
        <v>70</v>
      </c>
      <c r="B4" s="3">
        <v>114</v>
      </c>
    </row>
    <row r="5" spans="1:2" ht="15.75">
      <c r="A5" s="2" t="s">
        <v>71</v>
      </c>
      <c r="B5" s="3">
        <v>201</v>
      </c>
    </row>
    <row r="6" spans="1:2" ht="15.75">
      <c r="A6" s="2" t="s">
        <v>72</v>
      </c>
      <c r="B6" s="3">
        <v>88</v>
      </c>
    </row>
    <row r="7" spans="1:2" ht="15.75">
      <c r="A7" s="2" t="s">
        <v>73</v>
      </c>
      <c r="B7" s="3">
        <v>190</v>
      </c>
    </row>
    <row r="8" spans="1:2" ht="15.75">
      <c r="A8" s="2" t="s">
        <v>75</v>
      </c>
      <c r="B8" s="3">
        <v>9</v>
      </c>
    </row>
    <row r="9" spans="1:2" ht="15.75">
      <c r="A9" s="2"/>
      <c r="B9" s="3"/>
    </row>
    <row r="10" spans="1:2" ht="15.75">
      <c r="A10" s="28" t="s">
        <v>124</v>
      </c>
      <c r="B10" s="3">
        <f>SUM(B3:B8)</f>
        <v>633</v>
      </c>
    </row>
    <row r="11" spans="1:2" ht="16.5" thickBot="1">
      <c r="A11" s="9"/>
      <c r="B11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28125" style="1" customWidth="1"/>
    <col min="2" max="2" width="9.140625" style="1" customWidth="1"/>
  </cols>
  <sheetData>
    <row r="1" spans="1:2" ht="16.5" thickBot="1">
      <c r="A1" s="10"/>
      <c r="B1" s="11" t="s">
        <v>51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3">
        <v>80</v>
      </c>
    </row>
    <row r="4" spans="1:2" ht="15.75">
      <c r="A4" s="20" t="s">
        <v>70</v>
      </c>
      <c r="B4" s="3">
        <v>120</v>
      </c>
    </row>
    <row r="5" spans="1:2" ht="15.75">
      <c r="A5" s="2" t="s">
        <v>72</v>
      </c>
      <c r="B5" s="3">
        <v>6</v>
      </c>
    </row>
    <row r="6" spans="1:2" ht="15.75">
      <c r="A6" s="2" t="s">
        <v>78</v>
      </c>
      <c r="B6" s="3">
        <v>120</v>
      </c>
    </row>
    <row r="7" spans="1:2" ht="15.75">
      <c r="A7" s="2"/>
      <c r="B7" s="3"/>
    </row>
    <row r="8" spans="1:2" ht="15.75">
      <c r="A8" s="28" t="s">
        <v>124</v>
      </c>
      <c r="B8" s="3">
        <f>SUM(B3:B6)</f>
        <v>326</v>
      </c>
    </row>
    <row r="9" spans="1:2" ht="16.5" thickBot="1">
      <c r="A9" s="9"/>
      <c r="B9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3">
      <selection activeCell="C74" sqref="C74"/>
    </sheetView>
  </sheetViews>
  <sheetFormatPr defaultColWidth="9.140625" defaultRowHeight="15"/>
  <cols>
    <col min="1" max="1" width="46.140625" style="0" customWidth="1"/>
    <col min="2" max="2" width="9.140625" style="1" customWidth="1"/>
    <col min="3" max="3" width="10.57421875" style="0" bestFit="1" customWidth="1"/>
  </cols>
  <sheetData>
    <row r="1" spans="1:2" ht="15">
      <c r="A1" s="35" t="s">
        <v>134</v>
      </c>
      <c r="B1" s="36" t="s">
        <v>205</v>
      </c>
    </row>
    <row r="2" spans="1:2" ht="15">
      <c r="A2" s="37" t="s">
        <v>135</v>
      </c>
      <c r="B2" s="38" t="s">
        <v>206</v>
      </c>
    </row>
    <row r="3" spans="1:16" ht="15.75">
      <c r="A3" s="39" t="s">
        <v>136</v>
      </c>
      <c r="B3" s="40">
        <f>ccreek!B12</f>
        <v>770</v>
      </c>
      <c r="P3" s="33">
        <f>admin!B11+anderson!B10+armstrong!B9+austin!B14+milam!B9+b_woods!B8+'b_wilkinson)'!B8+bozman!B10+broadway!B8+buckalew!B7+bush!B8+ccreek!B12+central_w!B5+college_p!B10+collins!B10+chs!B24+chs_ag_welding!B65+chs_annex!B8+chs_bb_pressboxl!B65+chs_music_ctr!B5+chs_vocational!B10+chs_moorh_stad!B9+coulson_t!B8+cox!B9+creighton!B8+cryar!B10+david!B7+deretchin!B9+ford!B8+galatas!B6+giesinger!B7+glenloch!B9+grangerland!B10+grounds!B6+hailey!B7+hauke!B10+houser!B7+jjaep!B13+kaufman!B9+knox!B8+lamar!B10+mccullough!B9+mitchel!B8+moorh_jh!B11+nat!B8+north_maint!B10+n_transp!B65+or_9th!B9+or_elem!B9+or_hs!B11+or_transp!B7+peet!B9+police!B8+powell!B8+reaves!B7+rice!B10+runyan!B8+sally_ride!B9+s_houston!B8+s_jacinto!B10+s_maint_cust_warh!B65+s_transp!B7+textbooks!B6+travis!B11+twhs_9th!B8+vogel!B8+w_jett!B10+washington!B11+wilkerson!B8+woodlands_hs!B10+york!B8</f>
        <v>10498</v>
      </c>
    </row>
    <row r="4" spans="1:2" ht="15.75">
      <c r="A4" s="39" t="s">
        <v>137</v>
      </c>
      <c r="B4" s="40">
        <f>chs!B24+chs_ag_welding!B65+chs_annex!B8+chs_bb_pressboxl!B65+chs_music_ctr!B5+chs_vocational!B10+chs_moorh_stad!B9</f>
        <v>794</v>
      </c>
    </row>
    <row r="5" spans="1:2" ht="15.75">
      <c r="A5" s="39" t="s">
        <v>138</v>
      </c>
      <c r="B5" s="40">
        <f>woodlands_hs!B10</f>
        <v>633</v>
      </c>
    </row>
    <row r="6" spans="1:2" ht="15.75">
      <c r="A6" s="39" t="s">
        <v>139</v>
      </c>
      <c r="B6" s="40">
        <f>twhs_9th!B8</f>
        <v>236</v>
      </c>
    </row>
    <row r="7" spans="1:2" ht="15.75">
      <c r="A7" s="39" t="s">
        <v>140</v>
      </c>
      <c r="B7" s="40">
        <f>college_p!B10</f>
        <v>353</v>
      </c>
    </row>
    <row r="8" spans="1:2" ht="15.75">
      <c r="A8" s="41" t="s">
        <v>141</v>
      </c>
      <c r="B8" s="40">
        <f>or_hs!B11</f>
        <v>501</v>
      </c>
    </row>
    <row r="9" spans="1:2" ht="15.75">
      <c r="A9" s="41" t="s">
        <v>142</v>
      </c>
      <c r="B9" s="40">
        <f>or_9th!B9</f>
        <v>227</v>
      </c>
    </row>
    <row r="10" spans="1:2" ht="15.75">
      <c r="A10" s="39" t="s">
        <v>143</v>
      </c>
      <c r="B10" s="40">
        <f>hauke!B10</f>
        <v>115</v>
      </c>
    </row>
    <row r="11" spans="1:2" ht="15.75">
      <c r="A11" s="42" t="s">
        <v>144</v>
      </c>
      <c r="B11" s="43">
        <f>SUM(B3:B10)</f>
        <v>3629</v>
      </c>
    </row>
    <row r="12" ht="15.75">
      <c r="B12" s="31"/>
    </row>
    <row r="13" spans="1:2" ht="15.75">
      <c r="A13" s="41" t="s">
        <v>145</v>
      </c>
      <c r="B13" s="40">
        <f>knox!B8</f>
        <v>179</v>
      </c>
    </row>
    <row r="14" spans="1:2" ht="15.75">
      <c r="A14" s="39" t="s">
        <v>146</v>
      </c>
      <c r="B14" s="40">
        <f>mccullough!B9</f>
        <v>427</v>
      </c>
    </row>
    <row r="15" spans="1:2" ht="15.75">
      <c r="A15" s="39" t="s">
        <v>147</v>
      </c>
      <c r="B15" s="40">
        <f>moorh_jh!B11</f>
        <v>237</v>
      </c>
    </row>
    <row r="16" spans="1:2" ht="15.75">
      <c r="A16" s="39" t="s">
        <v>148</v>
      </c>
      <c r="B16" s="40">
        <f>peet!B9</f>
        <v>313</v>
      </c>
    </row>
    <row r="17" spans="1:2" ht="15.75">
      <c r="A17" s="39" t="s">
        <v>149</v>
      </c>
      <c r="B17" s="40">
        <f>washington!B11</f>
        <v>166</v>
      </c>
    </row>
    <row r="18" spans="1:2" ht="15.75">
      <c r="A18" s="39" t="s">
        <v>150</v>
      </c>
      <c r="B18" s="40">
        <f>york!B8</f>
        <v>326</v>
      </c>
    </row>
    <row r="19" spans="1:2" ht="15.75">
      <c r="A19" s="42" t="s">
        <v>151</v>
      </c>
      <c r="B19" s="43">
        <f>SUM(B13:B18)</f>
        <v>1648</v>
      </c>
    </row>
    <row r="20" ht="15.75">
      <c r="B20" s="31"/>
    </row>
    <row r="21" spans="1:2" ht="15.75">
      <c r="A21" s="39" t="s">
        <v>199</v>
      </c>
      <c r="B21" s="3">
        <f>bozman!B10</f>
        <v>223</v>
      </c>
    </row>
    <row r="22" spans="1:2" ht="15.75">
      <c r="A22" s="39" t="s">
        <v>152</v>
      </c>
      <c r="B22" s="3">
        <f>collins!B10</f>
        <v>110</v>
      </c>
    </row>
    <row r="23" spans="1:2" ht="15.75">
      <c r="A23" s="39" t="s">
        <v>153</v>
      </c>
      <c r="B23" s="3">
        <f>cox!B9</f>
        <v>171</v>
      </c>
    </row>
    <row r="24" spans="1:2" ht="15.75">
      <c r="A24" s="39" t="s">
        <v>154</v>
      </c>
      <c r="B24" s="3">
        <f>cryar!B10</f>
        <v>128</v>
      </c>
    </row>
    <row r="25" spans="1:2" ht="15.75">
      <c r="A25" s="39" t="s">
        <v>155</v>
      </c>
      <c r="B25" s="3">
        <f>grangerland!B10</f>
        <v>191</v>
      </c>
    </row>
    <row r="26" spans="1:2" ht="15.75">
      <c r="A26" s="39" t="s">
        <v>156</v>
      </c>
      <c r="B26" s="3">
        <f>mitchel!B8</f>
        <v>179</v>
      </c>
    </row>
    <row r="27" spans="1:2" ht="15.75">
      <c r="A27" s="41" t="s">
        <v>157</v>
      </c>
      <c r="B27" s="3">
        <f>travis!B11</f>
        <v>160</v>
      </c>
    </row>
    <row r="28" spans="1:2" ht="15.75">
      <c r="A28" s="39" t="s">
        <v>158</v>
      </c>
      <c r="B28" s="3">
        <f>vogel!B8</f>
        <v>154</v>
      </c>
    </row>
    <row r="29" spans="1:2" ht="15.75">
      <c r="A29" s="41" t="s">
        <v>159</v>
      </c>
      <c r="B29" s="3">
        <f>wilkerson!B8</f>
        <v>151</v>
      </c>
    </row>
    <row r="30" spans="1:2" ht="15.75">
      <c r="A30" s="42" t="s">
        <v>160</v>
      </c>
      <c r="B30" s="43">
        <f>SUM(B21:B29)</f>
        <v>1467</v>
      </c>
    </row>
    <row r="31" ht="15.75">
      <c r="B31" s="31"/>
    </row>
    <row r="32" spans="1:2" ht="15.75">
      <c r="A32" s="39" t="s">
        <v>161</v>
      </c>
      <c r="B32" s="3">
        <f>anderson!B10</f>
        <v>68</v>
      </c>
    </row>
    <row r="33" spans="1:2" ht="15.75">
      <c r="A33" s="41" t="s">
        <v>162</v>
      </c>
      <c r="B33" s="3">
        <f>armstrong!B9</f>
        <v>77</v>
      </c>
    </row>
    <row r="34" spans="1:2" ht="15.75">
      <c r="A34" s="41" t="s">
        <v>163</v>
      </c>
      <c r="B34" s="3">
        <f>austin!B14</f>
        <v>138</v>
      </c>
    </row>
    <row r="35" spans="1:2" ht="15.75">
      <c r="A35" s="39" t="s">
        <v>197</v>
      </c>
      <c r="B35" s="3">
        <f>b_woods!B8</f>
        <v>196</v>
      </c>
    </row>
    <row r="36" spans="1:2" ht="15.75">
      <c r="A36" s="39" t="s">
        <v>198</v>
      </c>
      <c r="B36" s="3">
        <f>'b_wilkinson)'!B8</f>
        <v>211</v>
      </c>
    </row>
    <row r="37" spans="1:2" ht="15.75">
      <c r="A37" s="39" t="s">
        <v>200</v>
      </c>
      <c r="B37" s="3">
        <f>broadway!B8</f>
        <v>168</v>
      </c>
    </row>
    <row r="38" spans="1:2" ht="15.75">
      <c r="A38" s="39" t="s">
        <v>164</v>
      </c>
      <c r="B38" s="3">
        <f>buckalew!B7</f>
        <v>100</v>
      </c>
    </row>
    <row r="39" spans="1:2" ht="15.75">
      <c r="A39" s="39" t="s">
        <v>165</v>
      </c>
      <c r="B39" s="3">
        <f>bush!B8</f>
        <v>48</v>
      </c>
    </row>
    <row r="40" spans="1:2" ht="15.75">
      <c r="A40" s="41" t="s">
        <v>166</v>
      </c>
      <c r="B40" s="3">
        <f>creighton!B8</f>
        <v>72</v>
      </c>
    </row>
    <row r="41" spans="1:2" ht="15.75">
      <c r="A41" s="39" t="s">
        <v>167</v>
      </c>
      <c r="B41" s="3">
        <f>david!B7</f>
        <v>111</v>
      </c>
    </row>
    <row r="42" spans="1:2" ht="15.75">
      <c r="A42" s="39" t="s">
        <v>168</v>
      </c>
      <c r="B42" s="3">
        <f>deretchin!B9</f>
        <v>332</v>
      </c>
    </row>
    <row r="43" spans="1:2" ht="15.75">
      <c r="A43" s="39" t="s">
        <v>169</v>
      </c>
      <c r="B43" s="3">
        <f>ford!B8</f>
        <v>109</v>
      </c>
    </row>
    <row r="44" spans="1:2" ht="15.75">
      <c r="A44" s="39" t="s">
        <v>170</v>
      </c>
      <c r="B44" s="3">
        <f>galatas!B6</f>
        <v>39</v>
      </c>
    </row>
    <row r="45" spans="1:2" ht="15.75">
      <c r="A45" s="39" t="s">
        <v>171</v>
      </c>
      <c r="B45" s="3">
        <f>giesinger!B7</f>
        <v>120</v>
      </c>
    </row>
    <row r="46" spans="1:2" ht="15.75">
      <c r="A46" s="41" t="s">
        <v>172</v>
      </c>
      <c r="B46" s="3">
        <f>glenloch!B9</f>
        <v>56</v>
      </c>
    </row>
    <row r="47" spans="1:2" ht="15.75">
      <c r="A47" s="39" t="s">
        <v>173</v>
      </c>
      <c r="B47" s="3">
        <f>hailey!B7</f>
        <v>64</v>
      </c>
    </row>
    <row r="48" spans="1:2" ht="15.75">
      <c r="A48" s="41" t="s">
        <v>174</v>
      </c>
      <c r="B48" s="3">
        <f>houser!B7</f>
        <v>68</v>
      </c>
    </row>
    <row r="49" spans="1:2" ht="15.75">
      <c r="A49" s="39" t="s">
        <v>175</v>
      </c>
      <c r="B49" s="3">
        <f>s_houston!B8</f>
        <v>137</v>
      </c>
    </row>
    <row r="50" spans="1:2" ht="15.75">
      <c r="A50" s="39" t="s">
        <v>176</v>
      </c>
      <c r="B50" s="3">
        <f>kaufman!B9</f>
        <v>141</v>
      </c>
    </row>
    <row r="51" spans="1:2" ht="15.75">
      <c r="A51" s="39" t="s">
        <v>177</v>
      </c>
      <c r="B51" s="3">
        <f>lamar!B10</f>
        <v>128</v>
      </c>
    </row>
    <row r="52" spans="1:2" ht="15.75">
      <c r="A52" s="39" t="s">
        <v>178</v>
      </c>
      <c r="B52" s="3">
        <f>milam!B9</f>
        <v>138</v>
      </c>
    </row>
    <row r="53" spans="1:2" ht="15.75">
      <c r="A53" s="41" t="s">
        <v>179</v>
      </c>
      <c r="B53" s="3">
        <f>or_elem!B9</f>
        <v>90</v>
      </c>
    </row>
    <row r="54" spans="1:2" ht="15.75">
      <c r="A54" s="41" t="s">
        <v>180</v>
      </c>
      <c r="B54" s="3">
        <f>powell!B8</f>
        <v>64</v>
      </c>
    </row>
    <row r="55" spans="1:2" ht="15.75">
      <c r="A55" s="41" t="s">
        <v>181</v>
      </c>
      <c r="B55" s="3">
        <f>reaves!B7</f>
        <v>48</v>
      </c>
    </row>
    <row r="56" spans="1:2" ht="15.75">
      <c r="A56" s="41" t="s">
        <v>182</v>
      </c>
      <c r="B56" s="3">
        <f>rice!B10</f>
        <v>56</v>
      </c>
    </row>
    <row r="57" spans="1:2" ht="15.75">
      <c r="A57" s="39" t="s">
        <v>183</v>
      </c>
      <c r="B57" s="3">
        <f>sally_ride!B9</f>
        <v>70</v>
      </c>
    </row>
    <row r="58" spans="1:2" ht="15.75">
      <c r="A58" s="39" t="s">
        <v>184</v>
      </c>
      <c r="B58" s="3">
        <f>runyan!B8</f>
        <v>84</v>
      </c>
    </row>
    <row r="59" spans="1:2" ht="15.75">
      <c r="A59" s="41" t="s">
        <v>185</v>
      </c>
      <c r="B59" s="3">
        <f>s_jacinto!B10</f>
        <v>99</v>
      </c>
    </row>
    <row r="60" spans="1:2" ht="15.75">
      <c r="A60" s="39" t="s">
        <v>186</v>
      </c>
      <c r="B60" s="3">
        <f>coulson_t!B8</f>
        <v>147</v>
      </c>
    </row>
    <row r="61" spans="1:2" ht="15.75">
      <c r="A61" s="42" t="s">
        <v>187</v>
      </c>
      <c r="B61" s="43">
        <f>SUM(B32:B60)</f>
        <v>3179</v>
      </c>
    </row>
    <row r="62" ht="15.75">
      <c r="B62" s="31"/>
    </row>
    <row r="63" spans="1:2" ht="15.75">
      <c r="A63" s="39" t="s">
        <v>188</v>
      </c>
      <c r="B63" s="3">
        <f>w_jett!B10</f>
        <v>141</v>
      </c>
    </row>
    <row r="64" spans="1:2" ht="15.75">
      <c r="A64" s="39" t="s">
        <v>189</v>
      </c>
      <c r="B64" s="3">
        <f>jjaep!B13</f>
        <v>91</v>
      </c>
    </row>
    <row r="65" spans="1:2" ht="15.75">
      <c r="A65" s="39" t="s">
        <v>194</v>
      </c>
      <c r="B65" s="3"/>
    </row>
    <row r="66" spans="1:2" ht="15.75">
      <c r="A66" s="39" t="s">
        <v>201</v>
      </c>
      <c r="B66" s="3">
        <f>north_maint!B10+grounds!B6</f>
        <v>15</v>
      </c>
    </row>
    <row r="67" spans="1:2" ht="15.75">
      <c r="A67" s="39" t="s">
        <v>60</v>
      </c>
      <c r="B67" s="3">
        <f>nat!B8</f>
        <v>111</v>
      </c>
    </row>
    <row r="68" spans="1:2" ht="15.75">
      <c r="A68" s="39" t="s">
        <v>202</v>
      </c>
      <c r="B68" s="3">
        <f>police!B8</f>
        <v>30</v>
      </c>
    </row>
    <row r="69" spans="1:2" ht="15.75">
      <c r="A69" s="39" t="s">
        <v>190</v>
      </c>
      <c r="B69" s="3"/>
    </row>
    <row r="70" spans="1:2" ht="15.75">
      <c r="A70" s="39" t="s">
        <v>191</v>
      </c>
      <c r="B70" s="3">
        <f>admin!B11</f>
        <v>134</v>
      </c>
    </row>
    <row r="71" spans="1:2" ht="15.75">
      <c r="A71" s="39" t="s">
        <v>203</v>
      </c>
      <c r="B71" s="3">
        <f>textbooks!B6</f>
        <v>14</v>
      </c>
    </row>
    <row r="72" spans="1:2" ht="15.75">
      <c r="A72" s="39" t="s">
        <v>195</v>
      </c>
      <c r="B72" s="44"/>
    </row>
    <row r="73" spans="1:2" ht="15.75">
      <c r="A73" s="39" t="s">
        <v>196</v>
      </c>
      <c r="B73" s="45">
        <f>s_transp!B7+or_transp!B7</f>
        <v>31</v>
      </c>
    </row>
    <row r="74" spans="1:2" ht="15.75">
      <c r="A74" s="39" t="s">
        <v>55</v>
      </c>
      <c r="B74" s="45">
        <f>central_w!B5</f>
        <v>8</v>
      </c>
    </row>
    <row r="75" spans="1:2" ht="15">
      <c r="A75" s="42" t="s">
        <v>192</v>
      </c>
      <c r="B75" s="46">
        <f>SUM(B63:B74)</f>
        <v>575</v>
      </c>
    </row>
    <row r="76" ht="15">
      <c r="B76" s="30"/>
    </row>
    <row r="77" ht="15">
      <c r="B77" s="30"/>
    </row>
    <row r="78" spans="1:2" ht="15.75" thickBot="1">
      <c r="A78" s="42" t="s">
        <v>204</v>
      </c>
      <c r="B78" s="47">
        <f>B11+B19+B30+B61+B75</f>
        <v>10498</v>
      </c>
    </row>
    <row r="79" ht="15.75" thickTop="1"/>
    <row r="80" ht="15">
      <c r="A80" s="32" t="s">
        <v>193</v>
      </c>
    </row>
    <row r="81" ht="15">
      <c r="B81" s="34">
        <f>P3-B78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7" sqref="B7"/>
    </sheetView>
  </sheetViews>
  <sheetFormatPr defaultColWidth="9.140625" defaultRowHeight="15"/>
  <cols>
    <col min="1" max="2" width="11.28125" style="1" customWidth="1"/>
  </cols>
  <sheetData>
    <row r="1" spans="1:2" ht="32.25" thickBot="1">
      <c r="A1" s="10"/>
      <c r="B1" s="11" t="s">
        <v>22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102</v>
      </c>
    </row>
    <row r="4" spans="1:2" ht="15.75">
      <c r="A4" s="20" t="s">
        <v>70</v>
      </c>
      <c r="B4" s="2">
        <v>105</v>
      </c>
    </row>
    <row r="5" spans="1:2" ht="15.75">
      <c r="A5" s="2" t="s">
        <v>104</v>
      </c>
      <c r="B5" s="2">
        <v>1</v>
      </c>
    </row>
    <row r="6" spans="1:2" ht="15.75">
      <c r="A6" s="2" t="s">
        <v>72</v>
      </c>
      <c r="B6" s="2">
        <v>6</v>
      </c>
    </row>
    <row r="7" spans="1:2" ht="15.75">
      <c r="A7" s="2" t="s">
        <v>115</v>
      </c>
      <c r="B7" s="27">
        <v>1</v>
      </c>
    </row>
    <row r="8" spans="1:2" ht="15.75">
      <c r="A8" s="2" t="s">
        <v>78</v>
      </c>
      <c r="B8" s="2">
        <v>8</v>
      </c>
    </row>
    <row r="9" spans="1:2" ht="15.75">
      <c r="A9" s="2"/>
      <c r="B9" s="2"/>
    </row>
    <row r="10" spans="1:2" ht="15.75">
      <c r="A10" s="28" t="s">
        <v>124</v>
      </c>
      <c r="B10" s="3">
        <f>SUM(B3:B8)</f>
        <v>223</v>
      </c>
    </row>
    <row r="11" spans="1:2" ht="15.75">
      <c r="A11" s="9"/>
      <c r="B1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1.28125" style="1" customWidth="1"/>
  </cols>
  <sheetData>
    <row r="1" spans="1:2" ht="16.5" thickBot="1">
      <c r="A1" s="10"/>
      <c r="B1" s="11" t="s">
        <v>52</v>
      </c>
    </row>
    <row r="2" spans="1:2" ht="16.5" thickBot="1">
      <c r="A2" s="22" t="s">
        <v>68</v>
      </c>
      <c r="B2" s="23" t="s">
        <v>69</v>
      </c>
    </row>
    <row r="3" spans="1:2" ht="15.75">
      <c r="A3" s="2" t="s">
        <v>74</v>
      </c>
      <c r="B3" s="2">
        <v>12</v>
      </c>
    </row>
    <row r="4" spans="1:2" ht="15.75">
      <c r="A4" s="2" t="s">
        <v>71</v>
      </c>
      <c r="B4" s="2">
        <v>1</v>
      </c>
    </row>
    <row r="5" spans="1:2" ht="15.75">
      <c r="A5" s="2" t="s">
        <v>78</v>
      </c>
      <c r="B5" s="2">
        <v>125</v>
      </c>
    </row>
    <row r="6" spans="1:2" ht="15.75">
      <c r="A6" s="2" t="s">
        <v>75</v>
      </c>
      <c r="B6" s="2">
        <v>30</v>
      </c>
    </row>
    <row r="7" spans="1:2" ht="15.75">
      <c r="A7" s="2"/>
      <c r="B7" s="2"/>
    </row>
    <row r="8" spans="1:2" ht="15.75">
      <c r="A8" s="28" t="s">
        <v>124</v>
      </c>
      <c r="B8" s="3">
        <f>SUM(B3:B6)</f>
        <v>168</v>
      </c>
    </row>
    <row r="9" spans="1:2" ht="15.75">
      <c r="A9" s="9"/>
      <c r="B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Lacy Austin</dc:creator>
  <cp:keywords/>
  <dc:description/>
  <cp:lastModifiedBy>Windows User</cp:lastModifiedBy>
  <cp:lastPrinted>2011-03-11T16:53:25Z</cp:lastPrinted>
  <dcterms:created xsi:type="dcterms:W3CDTF">2009-10-21T20:24:29Z</dcterms:created>
  <dcterms:modified xsi:type="dcterms:W3CDTF">2017-04-07T15:17:01Z</dcterms:modified>
  <cp:category/>
  <cp:version/>
  <cp:contentType/>
  <cp:contentStatus/>
</cp:coreProperties>
</file>